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3-2024" sheetId="1" r:id="rId1"/>
    <sheet name="16-10-2024" sheetId="2" r:id="rId2"/>
    <sheet name="4-12-12023" sheetId="3" r:id="rId3"/>
    <sheet name="26-02-2024" sheetId="4" r:id="rId4"/>
    <sheet name="13-05-2024" sheetId="5" r:id="rId5"/>
    <sheet name="04-07-2024" sheetId="6" r:id="rId6"/>
  </sheets>
  <definedNames/>
  <calcPr fullCalcOnLoad="1"/>
</workbook>
</file>

<file path=xl/sharedStrings.xml><?xml version="1.0" encoding="utf-8"?>
<sst xmlns="http://schemas.openxmlformats.org/spreadsheetml/2006/main" count="628" uniqueCount="126">
  <si>
    <t xml:space="preserve"> </t>
  </si>
  <si>
    <t>Piet Smit</t>
  </si>
  <si>
    <t>Schelte Betten</t>
  </si>
  <si>
    <t>Kaj Kruit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</si>
  <si>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</si>
  <si>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</si>
  <si>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</si>
  <si>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</si>
  <si>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</si>
  <si>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</si>
  <si>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</si>
  <si>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</si>
  <si>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Peter</t>
  </si>
  <si>
    <t>Groot</t>
  </si>
  <si>
    <t>Johan</t>
  </si>
  <si>
    <t>Deubel</t>
  </si>
  <si>
    <t>Leo</t>
  </si>
  <si>
    <t>Kool</t>
  </si>
  <si>
    <t>Piet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</si>
  <si>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</si>
  <si>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</si>
  <si>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</si>
  <si>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</si>
  <si>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</si>
  <si>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</si>
  <si>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</si>
  <si>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</si>
  <si>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</si>
  <si>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</si>
  <si>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Barbara Graas</t>
  </si>
  <si>
    <t>Barbara</t>
  </si>
  <si>
    <t>Graas</t>
  </si>
  <si>
    <t>Knobbe</t>
  </si>
  <si>
    <t>Martin</t>
  </si>
  <si>
    <t>Berends</t>
  </si>
  <si>
    <t>Kees</t>
  </si>
  <si>
    <t>Aart</t>
  </si>
  <si>
    <t>Geert</t>
  </si>
  <si>
    <t>Berg van den</t>
  </si>
  <si>
    <t>Dijk van</t>
  </si>
  <si>
    <t>Foks</t>
  </si>
  <si>
    <t>Hans</t>
  </si>
  <si>
    <t>Lem van der</t>
  </si>
  <si>
    <t>Loo van der</t>
  </si>
  <si>
    <t>pnt</t>
  </si>
  <si>
    <t>plts</t>
  </si>
  <si>
    <t>Ronde</t>
  </si>
  <si>
    <t>uitslag</t>
  </si>
  <si>
    <t>Ronde 1</t>
  </si>
  <si>
    <t>-</t>
  </si>
  <si>
    <t>1-2</t>
  </si>
  <si>
    <t>3-1</t>
  </si>
  <si>
    <t>1-4</t>
  </si>
  <si>
    <t>2-3</t>
  </si>
  <si>
    <t>4-2</t>
  </si>
  <si>
    <t>Ronde 2</t>
  </si>
  <si>
    <t>3-4</t>
  </si>
  <si>
    <t>Ronde 3</t>
  </si>
  <si>
    <t>Ronde 4</t>
  </si>
  <si>
    <t>Ronde 5</t>
  </si>
  <si>
    <t>Ronde 6</t>
  </si>
  <si>
    <t>1-3</t>
  </si>
  <si>
    <t>4-1</t>
  </si>
  <si>
    <t>3-2</t>
  </si>
  <si>
    <t>2-1</t>
  </si>
  <si>
    <t>2-4</t>
  </si>
  <si>
    <t>4-3</t>
  </si>
  <si>
    <t>Smit</t>
  </si>
  <si>
    <t>Sneldammen 2023-2024</t>
  </si>
  <si>
    <t>Sneldamcomp 2023-2024</t>
  </si>
  <si>
    <t>Niet gespeeld</t>
  </si>
  <si>
    <t>Sneldammen</t>
  </si>
  <si>
    <t>1e ronde</t>
  </si>
  <si>
    <t>Ronde 7</t>
  </si>
  <si>
    <t>Leo Kool</t>
  </si>
  <si>
    <t>Johan Deubel</t>
  </si>
  <si>
    <t>Aart van Dijk</t>
  </si>
  <si>
    <t>Cees Staal</t>
  </si>
  <si>
    <t>Kees van den Berg</t>
  </si>
  <si>
    <t>5e</t>
  </si>
  <si>
    <t>1e</t>
  </si>
  <si>
    <t>2e</t>
  </si>
  <si>
    <t>4e</t>
  </si>
  <si>
    <t>6e</t>
  </si>
  <si>
    <t>Groep B</t>
  </si>
  <si>
    <t>7-1</t>
  </si>
  <si>
    <t>6-2</t>
  </si>
  <si>
    <t>5-3</t>
  </si>
  <si>
    <t>4-8</t>
  </si>
  <si>
    <t>X</t>
  </si>
  <si>
    <t>VRIJE RONDE</t>
  </si>
  <si>
    <t>2-5</t>
  </si>
  <si>
    <t>1-6</t>
  </si>
  <si>
    <t>8-7</t>
  </si>
  <si>
    <t>3e</t>
  </si>
  <si>
    <t>Paul Teer</t>
  </si>
  <si>
    <t>6-7</t>
  </si>
  <si>
    <t>5-1</t>
  </si>
  <si>
    <t>3-8</t>
  </si>
  <si>
    <t>7-5</t>
  </si>
  <si>
    <t>8-6</t>
  </si>
  <si>
    <t>Dik Vermeulen</t>
  </si>
  <si>
    <t>5-6</t>
  </si>
  <si>
    <t>4-7</t>
  </si>
  <si>
    <t>2-8</t>
  </si>
  <si>
    <t>Peter Groot</t>
  </si>
  <si>
    <t>7-3</t>
  </si>
  <si>
    <t>6-4</t>
  </si>
  <si>
    <t>8-5</t>
  </si>
  <si>
    <t>Peter Foks</t>
  </si>
  <si>
    <t>4-5</t>
  </si>
  <si>
    <t>3-6</t>
  </si>
  <si>
    <t>2-7</t>
  </si>
  <si>
    <t>1-8</t>
  </si>
  <si>
    <t>7e</t>
  </si>
  <si>
    <t>Martin Berends</t>
  </si>
  <si>
    <t>Groep A</t>
  </si>
  <si>
    <t>Barrage</t>
  </si>
  <si>
    <t xml:space="preserve">Peter Groot </t>
  </si>
  <si>
    <t>Groep C</t>
  </si>
  <si>
    <t>Boudewijn vd Veen</t>
  </si>
  <si>
    <t>Hans Knobbe</t>
  </si>
  <si>
    <t/>
  </si>
  <si>
    <t>Boudewijn van der Veen</t>
  </si>
  <si>
    <t>Boudewijn</t>
  </si>
  <si>
    <t>Veen van der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</si>
</sst>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31" borderId="7" applyNumberFormat="0" applyFont="0" applyAlignment="0" applyProtection="0"/>
    <xf numFmtId="0" fontId="35" fillId="32" borderId="0" applyNumberFormat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20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49" fontId="0" fillId="0" borderId="2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1" xfId="0" applyNumberFormat="1" applyFon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7" fillId="0" borderId="12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2">
      <selection activeCell="Q37" sqref="Q3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68</v>
      </c>
    </row>
    <row r="3" spans="1:16" ht="15" customHeight="1">
      <c r="A3" s="3"/>
      <c r="B3" s="82" t="s">
        <v>69</v>
      </c>
      <c r="C3" s="83"/>
      <c r="D3" s="84">
        <v>45215</v>
      </c>
      <c r="E3" s="85"/>
      <c r="F3" s="86">
        <v>45264</v>
      </c>
      <c r="G3" s="87"/>
      <c r="H3" s="84">
        <v>45348</v>
      </c>
      <c r="I3" s="87"/>
      <c r="J3" s="84">
        <v>45425</v>
      </c>
      <c r="K3" s="87"/>
      <c r="L3" s="84">
        <v>45477</v>
      </c>
      <c r="M3" s="87"/>
      <c r="N3" s="78" t="s">
        <v>4</v>
      </c>
      <c r="O3" s="79"/>
      <c r="P3" s="80"/>
    </row>
    <row r="4" spans="1:16" ht="15" customHeight="1">
      <c r="A4" s="3"/>
      <c r="B4" s="16" t="s">
        <v>5</v>
      </c>
      <c r="C4" s="56" t="s">
        <v>6</v>
      </c>
      <c r="D4" s="9" t="s">
        <v>7</v>
      </c>
      <c r="E4" s="7" t="s">
        <v>8</v>
      </c>
      <c r="F4" s="6" t="s">
        <v>7</v>
      </c>
      <c r="G4" s="7" t="s">
        <v>8</v>
      </c>
      <c r="H4" s="6" t="s">
        <v>7</v>
      </c>
      <c r="I4" s="7" t="s">
        <v>8</v>
      </c>
      <c r="J4" s="6" t="s">
        <v>7</v>
      </c>
      <c r="K4" s="7" t="s">
        <v>8</v>
      </c>
      <c r="L4" s="6" t="s">
        <v>7</v>
      </c>
      <c r="M4" s="7" t="s">
        <v>8</v>
      </c>
      <c r="N4" s="9" t="s">
        <v>7</v>
      </c>
      <c r="O4" s="6" t="s">
        <v>8</v>
      </c>
      <c r="P4" s="10" t="s">
        <v>9</v>
      </c>
    </row>
    <row r="5" spans="1:16" ht="15" customHeight="1">
      <c r="A5" s="12">
        <v>1</v>
      </c>
      <c r="B5" s="18" t="s">
        <v>14</v>
      </c>
      <c r="C5" s="22" t="s">
        <v>15</v>
      </c>
      <c r="D5" s="14"/>
      <c r="E5" s="5"/>
      <c r="F5" s="4">
        <v>5</v>
      </c>
      <c r="G5" s="5">
        <v>7</v>
      </c>
      <c r="H5" s="4">
        <v>4</v>
      </c>
      <c r="I5" s="5">
        <v>7</v>
      </c>
      <c r="J5" s="4"/>
      <c r="K5" s="5"/>
      <c r="L5" s="4"/>
      <c r="M5" s="5"/>
      <c r="N5" s="14">
        <f>+D5+F5+H5+J5+L5</f>
        <v>9</v>
      </c>
      <c r="O5" s="5">
        <f>+E5+G5+I5+K5+M5</f>
        <v>14</v>
      </c>
      <c r="P5" s="11">
        <f>O5/N5</f>
        <v>1.5555555555555556</v>
      </c>
    </row>
    <row r="6" spans="1:16" ht="15" customHeight="1">
      <c r="A6" s="12">
        <v>2</v>
      </c>
      <c r="B6" s="18" t="s">
        <v>30</v>
      </c>
      <c r="C6" s="22" t="s">
        <v>31</v>
      </c>
      <c r="D6" s="14">
        <v>6</v>
      </c>
      <c r="E6" s="5">
        <v>9</v>
      </c>
      <c r="F6" s="4"/>
      <c r="G6" s="5"/>
      <c r="H6" s="4"/>
      <c r="I6" s="5"/>
      <c r="J6" s="4"/>
      <c r="K6" s="5"/>
      <c r="L6" s="4"/>
      <c r="M6" s="5"/>
      <c r="N6" s="14">
        <f>+D6+F6+H6+J6+L6</f>
        <v>6</v>
      </c>
      <c r="O6" s="5">
        <f>+E6+G6+I6+K6+M6</f>
        <v>9</v>
      </c>
      <c r="P6" s="11">
        <f>O6/N6</f>
        <v>1.5</v>
      </c>
    </row>
    <row r="7" spans="1:16" ht="15" customHeight="1">
      <c r="A7" s="12">
        <v>3</v>
      </c>
      <c r="B7" s="18" t="s">
        <v>12</v>
      </c>
      <c r="C7" s="22" t="s">
        <v>13</v>
      </c>
      <c r="D7" s="14"/>
      <c r="E7" s="5"/>
      <c r="F7" s="4">
        <v>6</v>
      </c>
      <c r="G7" s="5">
        <v>9</v>
      </c>
      <c r="H7" s="4"/>
      <c r="I7" s="5"/>
      <c r="J7" s="4"/>
      <c r="K7" s="5"/>
      <c r="L7" s="4"/>
      <c r="M7" s="5"/>
      <c r="N7" s="14">
        <f>+D7+F7+H7+J7+L7</f>
        <v>6</v>
      </c>
      <c r="O7" s="5">
        <f>+E7+G7+I7+K7+M7</f>
        <v>9</v>
      </c>
      <c r="P7" s="11">
        <f>O7/N7</f>
        <v>1.5</v>
      </c>
    </row>
    <row r="8" spans="1:16" ht="15" customHeight="1">
      <c r="A8" s="12">
        <v>4</v>
      </c>
      <c r="B8" s="18" t="s">
        <v>18</v>
      </c>
      <c r="C8" s="22" t="s">
        <v>67</v>
      </c>
      <c r="D8" s="14">
        <v>6</v>
      </c>
      <c r="E8" s="13">
        <v>8</v>
      </c>
      <c r="F8" s="15">
        <v>6</v>
      </c>
      <c r="G8" s="13">
        <v>9</v>
      </c>
      <c r="H8" s="15">
        <v>6</v>
      </c>
      <c r="I8" s="13">
        <v>9</v>
      </c>
      <c r="J8" s="15"/>
      <c r="K8" s="13"/>
      <c r="L8" s="15"/>
      <c r="M8" s="13"/>
      <c r="N8" s="14">
        <f>+D8+F8+H8+J8+L8</f>
        <v>18</v>
      </c>
      <c r="O8" s="5">
        <f>+E8+G8+I8+K8+M8</f>
        <v>26</v>
      </c>
      <c r="P8" s="11">
        <f>O8/N8</f>
        <v>1.4444444444444444</v>
      </c>
    </row>
    <row r="9" spans="1:16" ht="15" customHeight="1">
      <c r="A9" s="12">
        <v>5</v>
      </c>
      <c r="B9" s="18" t="s">
        <v>16</v>
      </c>
      <c r="C9" s="22" t="s">
        <v>17</v>
      </c>
      <c r="D9" s="14"/>
      <c r="E9" s="5"/>
      <c r="F9" s="4">
        <v>5</v>
      </c>
      <c r="G9" s="5">
        <v>7</v>
      </c>
      <c r="H9" s="4">
        <v>4</v>
      </c>
      <c r="I9" s="5">
        <v>5</v>
      </c>
      <c r="J9" s="4"/>
      <c r="K9" s="5"/>
      <c r="L9" s="4"/>
      <c r="M9" s="5"/>
      <c r="N9" s="14">
        <f>+D9+F9+H9+J9+L9</f>
        <v>9</v>
      </c>
      <c r="O9" s="5">
        <f>+E9+G9+I9+K9+M9</f>
        <v>12</v>
      </c>
      <c r="P9" s="11">
        <f>O9/N9</f>
        <v>1.3333333333333333</v>
      </c>
    </row>
    <row r="10" spans="1:16" ht="15" customHeight="1">
      <c r="A10" s="12">
        <v>6</v>
      </c>
      <c r="B10" s="18" t="s">
        <v>19</v>
      </c>
      <c r="C10" s="22" t="s">
        <v>20</v>
      </c>
      <c r="D10" s="57"/>
      <c r="E10" s="20"/>
      <c r="F10" s="19">
        <v>6</v>
      </c>
      <c r="G10" s="20">
        <v>8</v>
      </c>
      <c r="H10" s="19">
        <v>6</v>
      </c>
      <c r="I10" s="20">
        <v>7</v>
      </c>
      <c r="J10" s="19"/>
      <c r="K10" s="20"/>
      <c r="L10" s="19"/>
      <c r="M10" s="20"/>
      <c r="N10" s="14">
        <f>+D10+F10+H10+J10+L10</f>
        <v>12</v>
      </c>
      <c r="O10" s="5">
        <f>+E10+G10+I10+K10+M10</f>
        <v>15</v>
      </c>
      <c r="P10" s="11">
        <f>O10/N10</f>
        <v>1.25</v>
      </c>
    </row>
    <row r="11" spans="1:16" ht="15" customHeight="1">
      <c r="A11" s="12">
        <v>7</v>
      </c>
      <c r="B11" s="18" t="s">
        <v>124</v>
      </c>
      <c r="C11" s="22" t="s">
        <v>125</v>
      </c>
      <c r="D11" s="91"/>
      <c r="E11" s="92"/>
      <c r="F11" s="93"/>
      <c r="G11" s="92"/>
      <c r="H11" s="93">
        <v>6</v>
      </c>
      <c r="I11" s="92">
        <v>7</v>
      </c>
      <c r="J11" s="93"/>
      <c r="K11" s="92"/>
      <c r="L11" s="93"/>
      <c r="M11" s="92"/>
      <c r="N11" s="14">
        <f>+D11+F11+H11+J11+L11</f>
        <v>6</v>
      </c>
      <c r="O11" s="5">
        <f>+E11+G11+I11+K11+M11</f>
        <v>7</v>
      </c>
      <c r="P11" s="11">
        <f>O11/N11</f>
        <v>1.1666666666666667</v>
      </c>
    </row>
    <row r="12" spans="1:16" ht="15" customHeight="1">
      <c r="A12" s="12">
        <v>8</v>
      </c>
      <c r="B12" s="18" t="s">
        <v>10</v>
      </c>
      <c r="C12" s="22" t="s">
        <v>11</v>
      </c>
      <c r="D12" s="14">
        <v>6</v>
      </c>
      <c r="E12" s="5">
        <v>6</v>
      </c>
      <c r="F12" s="4">
        <v>5</v>
      </c>
      <c r="G12" s="5">
        <v>7</v>
      </c>
      <c r="H12" s="4">
        <v>6</v>
      </c>
      <c r="I12" s="5">
        <v>4</v>
      </c>
      <c r="J12" s="4"/>
      <c r="K12" s="5"/>
      <c r="L12" s="4"/>
      <c r="M12" s="5"/>
      <c r="N12" s="14">
        <f>+D12+F12+H12+J12+L12</f>
        <v>17</v>
      </c>
      <c r="O12" s="5">
        <f>+E12+G12+I12+K12+M12</f>
        <v>17</v>
      </c>
      <c r="P12" s="11">
        <f>O12/N12</f>
        <v>1</v>
      </c>
    </row>
    <row r="13" spans="1:16" ht="15" customHeight="1">
      <c r="A13" s="12">
        <v>9</v>
      </c>
      <c r="B13" s="18" t="s">
        <v>12</v>
      </c>
      <c r="C13" s="18" t="s">
        <v>40</v>
      </c>
      <c r="D13" s="14"/>
      <c r="E13" s="5"/>
      <c r="F13" s="4">
        <v>6</v>
      </c>
      <c r="G13" s="5">
        <v>6</v>
      </c>
      <c r="H13" s="4">
        <v>6</v>
      </c>
      <c r="I13" s="5">
        <v>5</v>
      </c>
      <c r="J13" s="4"/>
      <c r="K13" s="5"/>
      <c r="L13" s="4"/>
      <c r="M13" s="5"/>
      <c r="N13" s="14">
        <f>+D13+F13+H13+J13+L13</f>
        <v>12</v>
      </c>
      <c r="O13" s="5">
        <f>+E13+G13+I13+K13+M13</f>
        <v>11</v>
      </c>
      <c r="P13" s="11">
        <f>O13/N13</f>
        <v>0.9166666666666666</v>
      </c>
    </row>
    <row r="14" spans="1:16" ht="15" customHeight="1">
      <c r="A14" s="12">
        <v>10</v>
      </c>
      <c r="B14" s="18" t="s">
        <v>21</v>
      </c>
      <c r="C14" s="22" t="s">
        <v>22</v>
      </c>
      <c r="D14" s="14"/>
      <c r="E14" s="5"/>
      <c r="F14" s="4">
        <v>6</v>
      </c>
      <c r="G14" s="5">
        <v>7</v>
      </c>
      <c r="H14" s="4">
        <v>6</v>
      </c>
      <c r="I14" s="5">
        <v>3</v>
      </c>
      <c r="J14" s="4"/>
      <c r="K14" s="5"/>
      <c r="L14" s="4"/>
      <c r="M14" s="5"/>
      <c r="N14" s="14">
        <f>+D14+F14+H14+J14+L14</f>
        <v>12</v>
      </c>
      <c r="O14" s="5">
        <f>+E14+G14+I14+K14+M14</f>
        <v>10</v>
      </c>
      <c r="P14" s="11">
        <f>O14/N14</f>
        <v>0.8333333333333334</v>
      </c>
    </row>
    <row r="15" spans="1:16" ht="15" customHeight="1">
      <c r="A15" s="12">
        <v>11</v>
      </c>
      <c r="B15" s="18" t="s">
        <v>36</v>
      </c>
      <c r="C15" s="22" t="s">
        <v>39</v>
      </c>
      <c r="D15" s="14"/>
      <c r="E15" s="5"/>
      <c r="F15" s="4">
        <v>5</v>
      </c>
      <c r="G15" s="5">
        <v>5</v>
      </c>
      <c r="H15" s="4">
        <v>4</v>
      </c>
      <c r="I15" s="5">
        <v>2</v>
      </c>
      <c r="J15" s="4"/>
      <c r="K15" s="5"/>
      <c r="L15" s="4"/>
      <c r="M15" s="5"/>
      <c r="N15" s="14">
        <f>+D15+F15+H15+J15+L15</f>
        <v>9</v>
      </c>
      <c r="O15" s="5">
        <f>+E15+G15+I15+K15+M15</f>
        <v>7</v>
      </c>
      <c r="P15" s="11">
        <f>O15/N15</f>
        <v>0.7777777777777778</v>
      </c>
    </row>
    <row r="16" spans="1:18" ht="15" customHeight="1">
      <c r="A16" s="12">
        <v>12</v>
      </c>
      <c r="B16" s="18" t="s">
        <v>25</v>
      </c>
      <c r="C16" s="22" t="s">
        <v>26</v>
      </c>
      <c r="D16" s="14"/>
      <c r="E16" s="5"/>
      <c r="F16" s="4">
        <v>5</v>
      </c>
      <c r="G16" s="5">
        <v>3</v>
      </c>
      <c r="H16" s="4">
        <v>4</v>
      </c>
      <c r="I16" s="5">
        <v>4</v>
      </c>
      <c r="J16" s="4"/>
      <c r="K16" s="5"/>
      <c r="L16" s="4"/>
      <c r="M16" s="5"/>
      <c r="N16" s="14">
        <f>+D16+F16+H16+J16+L16</f>
        <v>9</v>
      </c>
      <c r="O16" s="5">
        <f>+E16+G16+I16+K16+M16</f>
        <v>7</v>
      </c>
      <c r="P16" s="11">
        <f>O16/N16</f>
        <v>0.7777777777777778</v>
      </c>
      <c r="R16" s="1"/>
    </row>
    <row r="17" spans="1:16" ht="15" customHeight="1">
      <c r="A17" s="12">
        <v>13</v>
      </c>
      <c r="B17" s="18" t="s">
        <v>23</v>
      </c>
      <c r="C17" s="22" t="s">
        <v>24</v>
      </c>
      <c r="D17" s="14">
        <v>6</v>
      </c>
      <c r="E17" s="5">
        <v>1</v>
      </c>
      <c r="F17" s="4">
        <v>6</v>
      </c>
      <c r="G17" s="5">
        <v>2</v>
      </c>
      <c r="H17" s="4">
        <v>6</v>
      </c>
      <c r="I17" s="5">
        <v>8</v>
      </c>
      <c r="J17" s="4"/>
      <c r="K17" s="5"/>
      <c r="L17" s="4"/>
      <c r="M17" s="5"/>
      <c r="N17" s="14">
        <f>+D17+F17+H17+J17+L17</f>
        <v>18</v>
      </c>
      <c r="O17" s="5">
        <f>+E17+G17+I17+K17+M17</f>
        <v>11</v>
      </c>
      <c r="P17" s="11">
        <f>O17/N17</f>
        <v>0.6111111111111112</v>
      </c>
    </row>
    <row r="18" spans="1:17" ht="15" customHeight="1">
      <c r="A18" s="12">
        <v>14</v>
      </c>
      <c r="B18" s="18" t="s">
        <v>33</v>
      </c>
      <c r="C18" s="22" t="s">
        <v>34</v>
      </c>
      <c r="D18" s="75"/>
      <c r="E18" s="76"/>
      <c r="F18" s="77">
        <v>6</v>
      </c>
      <c r="G18" s="76">
        <v>1</v>
      </c>
      <c r="H18" s="77">
        <v>6</v>
      </c>
      <c r="I18" s="76">
        <v>5</v>
      </c>
      <c r="J18" s="77"/>
      <c r="K18" s="76"/>
      <c r="L18" s="77"/>
      <c r="M18" s="76"/>
      <c r="N18" s="14">
        <f>+D18+F18+H18+J18+L18</f>
        <v>12</v>
      </c>
      <c r="O18" s="5">
        <f>+E18+G18+I18+K18+M18</f>
        <v>6</v>
      </c>
      <c r="P18" s="11">
        <f>O18/N18</f>
        <v>0.5</v>
      </c>
      <c r="Q18" s="1" t="s">
        <v>0</v>
      </c>
    </row>
    <row r="19" spans="1:17" ht="15" customHeight="1">
      <c r="A19" s="12">
        <v>15</v>
      </c>
      <c r="B19" s="18" t="s">
        <v>41</v>
      </c>
      <c r="C19" s="22" t="s">
        <v>32</v>
      </c>
      <c r="D19" s="58"/>
      <c r="E19" s="13"/>
      <c r="F19" s="15"/>
      <c r="G19" s="13"/>
      <c r="H19" s="15">
        <v>4</v>
      </c>
      <c r="I19" s="13">
        <v>2</v>
      </c>
      <c r="J19" s="15"/>
      <c r="K19" s="13"/>
      <c r="L19" s="15"/>
      <c r="M19" s="13"/>
      <c r="N19" s="14">
        <f>+D19+F19+H19+J19+L19</f>
        <v>4</v>
      </c>
      <c r="O19" s="5">
        <f>+E19+G19+I19+K19+M19</f>
        <v>2</v>
      </c>
      <c r="P19" s="11">
        <f>O19/N19</f>
        <v>0.5</v>
      </c>
      <c r="Q19" s="1"/>
    </row>
    <row r="20" spans="1:16" ht="15" customHeight="1">
      <c r="A20" s="12">
        <v>16</v>
      </c>
      <c r="B20" s="18" t="s">
        <v>35</v>
      </c>
      <c r="C20" s="22" t="s">
        <v>38</v>
      </c>
      <c r="D20" s="14"/>
      <c r="E20" s="5"/>
      <c r="F20" s="4">
        <v>5</v>
      </c>
      <c r="G20" s="5">
        <v>1</v>
      </c>
      <c r="H20" s="4"/>
      <c r="I20" s="5"/>
      <c r="J20" s="4"/>
      <c r="K20" s="5"/>
      <c r="L20" s="4"/>
      <c r="M20" s="5"/>
      <c r="N20" s="14">
        <f>+D20+F20+H20+J20+L20</f>
        <v>5</v>
      </c>
      <c r="O20" s="5">
        <f>+E20+G20+I20+K20+M20</f>
        <v>1</v>
      </c>
      <c r="P20" s="11">
        <f>O20/N20</f>
        <v>0.2</v>
      </c>
    </row>
    <row r="21" spans="1:16" ht="15" customHeight="1">
      <c r="A21" s="21" t="s">
        <v>70</v>
      </c>
      <c r="B21" s="18"/>
      <c r="C21" s="22"/>
      <c r="D21" s="14"/>
      <c r="E21" s="5"/>
      <c r="F21" s="4"/>
      <c r="G21" s="5"/>
      <c r="H21" s="4"/>
      <c r="I21" s="5"/>
      <c r="J21" s="4"/>
      <c r="K21" s="5"/>
      <c r="L21" s="4"/>
      <c r="M21" s="5"/>
      <c r="N21" s="14"/>
      <c r="O21" s="5"/>
      <c r="P21" s="11"/>
    </row>
    <row r="22" spans="1:16" ht="15" customHeight="1">
      <c r="A22" s="12">
        <v>17</v>
      </c>
      <c r="B22" s="18" t="s">
        <v>19</v>
      </c>
      <c r="C22" s="22" t="s">
        <v>42</v>
      </c>
      <c r="D22" s="14"/>
      <c r="E22" s="5"/>
      <c r="F22" s="4"/>
      <c r="G22" s="5"/>
      <c r="H22" s="4"/>
      <c r="I22" s="5"/>
      <c r="J22" s="4"/>
      <c r="K22" s="5"/>
      <c r="L22" s="4"/>
      <c r="M22" s="5"/>
      <c r="N22" s="14">
        <f aca="true" t="shared" si="0" ref="N20:O24">+D22+F22+H22+J22+L22</f>
        <v>0</v>
      </c>
      <c r="O22" s="5">
        <f t="shared" si="0"/>
        <v>0</v>
      </c>
      <c r="P22" s="11">
        <v>0</v>
      </c>
    </row>
    <row r="23" spans="1:16" ht="15" customHeight="1">
      <c r="A23" s="12">
        <v>18</v>
      </c>
      <c r="B23" s="47" t="s">
        <v>37</v>
      </c>
      <c r="C23" s="48" t="s">
        <v>43</v>
      </c>
      <c r="D23" s="14"/>
      <c r="E23" s="5"/>
      <c r="F23" s="4"/>
      <c r="G23" s="5"/>
      <c r="H23" s="4"/>
      <c r="I23" s="5"/>
      <c r="J23" s="4"/>
      <c r="K23" s="5"/>
      <c r="L23" s="4"/>
      <c r="M23" s="5"/>
      <c r="N23" s="14">
        <f t="shared" si="0"/>
        <v>0</v>
      </c>
      <c r="O23" s="5">
        <f t="shared" si="0"/>
        <v>0</v>
      </c>
      <c r="P23" s="11">
        <v>0</v>
      </c>
    </row>
    <row r="24" spans="1:16" ht="15" customHeight="1">
      <c r="A24" s="12">
        <v>19</v>
      </c>
      <c r="B24" s="18" t="s">
        <v>28</v>
      </c>
      <c r="C24" s="22" t="s">
        <v>27</v>
      </c>
      <c r="D24" s="14"/>
      <c r="E24" s="5"/>
      <c r="F24" s="4"/>
      <c r="G24" s="5"/>
      <c r="H24" s="4"/>
      <c r="I24" s="5"/>
      <c r="J24" s="4"/>
      <c r="K24" s="5"/>
      <c r="L24" s="4"/>
      <c r="M24" s="5"/>
      <c r="N24" s="14">
        <f t="shared" si="0"/>
        <v>0</v>
      </c>
      <c r="O24" s="5">
        <f t="shared" si="0"/>
        <v>0</v>
      </c>
      <c r="P24" s="11">
        <v>0</v>
      </c>
    </row>
    <row r="25" spans="1:16" ht="15" customHeight="1">
      <c r="A25" s="3"/>
      <c r="B25" s="8"/>
      <c r="C25" s="8"/>
      <c r="D25" s="4">
        <f>SUM(D5:D24)</f>
        <v>24</v>
      </c>
      <c r="E25" s="4">
        <f>SUM(E5:E24)</f>
        <v>24</v>
      </c>
      <c r="F25" s="4">
        <f>SUM(F5:F24)</f>
        <v>72</v>
      </c>
      <c r="G25" s="4">
        <f>SUM(G5:G24)</f>
        <v>72</v>
      </c>
      <c r="H25" s="4">
        <f>SUM(H5:H24)</f>
        <v>68</v>
      </c>
      <c r="I25" s="4">
        <f>SUM(I5:I24)</f>
        <v>68</v>
      </c>
      <c r="J25" s="4">
        <f>SUM(J5:J24)</f>
        <v>0</v>
      </c>
      <c r="K25" s="4">
        <f>SUM(K5:K24)</f>
        <v>0</v>
      </c>
      <c r="L25" s="4">
        <f>SUM(L5:L24)</f>
        <v>0</v>
      </c>
      <c r="M25" s="4">
        <f>SUM(M5:M24)</f>
        <v>0</v>
      </c>
      <c r="N25" s="4">
        <f>SUM(N5:N24)</f>
        <v>164</v>
      </c>
      <c r="O25" s="4">
        <f>SUM(O5:O24)</f>
        <v>164</v>
      </c>
      <c r="P25" s="11"/>
    </row>
    <row r="26" spans="1:16" ht="15" customHeight="1">
      <c r="A26" s="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11"/>
    </row>
  </sheetData>
  <sheetProtection/>
  <mergeCells count="8">
    <mergeCell ref="N3:P3"/>
    <mergeCell ref="B26:O26"/>
    <mergeCell ref="B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710937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00390625" style="0" customWidth="1"/>
    <col min="28" max="28" width="3.28125" style="0" customWidth="1"/>
    <col min="29" max="29" width="1.7109375" style="0" customWidth="1"/>
    <col min="30" max="30" width="3.28125" style="0" customWidth="1"/>
  </cols>
  <sheetData>
    <row r="1" spans="1:2" ht="12.75">
      <c r="A1" s="1"/>
      <c r="B1" s="62" t="s">
        <v>71</v>
      </c>
    </row>
    <row r="2" ht="12.75">
      <c r="B2" s="62" t="s">
        <v>72</v>
      </c>
    </row>
    <row r="3" spans="1:24" ht="13.5" thickBot="1">
      <c r="A3" s="23"/>
      <c r="B3" s="61">
        <v>45215</v>
      </c>
      <c r="C3" s="49">
        <v>1</v>
      </c>
      <c r="D3" s="24">
        <v>2</v>
      </c>
      <c r="E3" s="24">
        <v>3</v>
      </c>
      <c r="F3" s="24">
        <v>4</v>
      </c>
      <c r="G3" s="24">
        <v>1</v>
      </c>
      <c r="H3" s="24">
        <v>2</v>
      </c>
      <c r="I3" s="24">
        <v>3</v>
      </c>
      <c r="J3" s="46">
        <v>4</v>
      </c>
      <c r="K3" s="52" t="s">
        <v>44</v>
      </c>
      <c r="L3" s="25" t="s">
        <v>45</v>
      </c>
      <c r="M3" s="59"/>
      <c r="N3" s="59" t="s">
        <v>46</v>
      </c>
      <c r="O3" s="28"/>
      <c r="P3" s="29" t="s">
        <v>47</v>
      </c>
      <c r="Q3" s="29"/>
      <c r="R3" s="29"/>
      <c r="S3" s="28"/>
      <c r="T3" s="29" t="s">
        <v>47</v>
      </c>
      <c r="U3" s="29"/>
      <c r="V3" s="55"/>
      <c r="X3" s="17" t="s">
        <v>48</v>
      </c>
    </row>
    <row r="4" spans="1:30" ht="13.5" thickBot="1">
      <c r="A4">
        <v>1</v>
      </c>
      <c r="B4" s="30" t="s">
        <v>29</v>
      </c>
      <c r="C4" s="31"/>
      <c r="D4" s="32">
        <f>+P5</f>
        <v>2</v>
      </c>
      <c r="E4" s="32">
        <f>+R6</f>
        <v>0</v>
      </c>
      <c r="F4" s="32">
        <f>+P7</f>
        <v>1</v>
      </c>
      <c r="G4" s="50"/>
      <c r="H4" s="32">
        <f>+R8</f>
        <v>2</v>
      </c>
      <c r="I4" s="32">
        <f>+P9</f>
        <v>2</v>
      </c>
      <c r="J4" s="32">
        <f>+R10</f>
        <v>2</v>
      </c>
      <c r="K4" s="33">
        <f>SUM(C4:J4)</f>
        <v>9</v>
      </c>
      <c r="L4" s="51">
        <v>1</v>
      </c>
      <c r="M4" s="59"/>
      <c r="N4" s="59"/>
      <c r="O4" s="29"/>
      <c r="P4" s="29"/>
      <c r="Q4" s="29"/>
      <c r="R4" s="29"/>
      <c r="S4" s="29"/>
      <c r="T4" s="29"/>
      <c r="U4" s="29"/>
      <c r="V4" s="55"/>
      <c r="X4" t="str">
        <f>+B4</f>
        <v>Barbara Graas</v>
      </c>
      <c r="Z4" t="str">
        <f>+B5</f>
        <v>Schelte Betten</v>
      </c>
      <c r="AB4" s="1">
        <v>2</v>
      </c>
      <c r="AC4" s="34" t="s">
        <v>49</v>
      </c>
      <c r="AD4">
        <f>IF(AB4=2,0,IF(AB4=1,1,IF(AB4=0,2,"")))</f>
        <v>0</v>
      </c>
    </row>
    <row r="5" spans="1:30" ht="12.75" customHeight="1" thickBot="1">
      <c r="A5">
        <v>2</v>
      </c>
      <c r="B5" s="35" t="s">
        <v>2</v>
      </c>
      <c r="C5" s="32">
        <f>+R5</f>
        <v>0</v>
      </c>
      <c r="D5" s="31"/>
      <c r="E5" s="32">
        <f>+T7</f>
        <v>0</v>
      </c>
      <c r="F5" s="32">
        <f>+V6</f>
        <v>1</v>
      </c>
      <c r="G5" s="36">
        <f>+P8</f>
        <v>0</v>
      </c>
      <c r="H5" s="44"/>
      <c r="I5" s="32">
        <f>+V10</f>
        <v>0</v>
      </c>
      <c r="J5" s="32">
        <f>+T9</f>
        <v>0</v>
      </c>
      <c r="K5" s="36">
        <f>SUM(C5:J5)</f>
        <v>1</v>
      </c>
      <c r="L5" s="26">
        <v>4</v>
      </c>
      <c r="M5" s="59"/>
      <c r="N5" s="53">
        <v>1</v>
      </c>
      <c r="O5" s="37" t="s">
        <v>50</v>
      </c>
      <c r="P5" s="38">
        <f>+AB4</f>
        <v>2</v>
      </c>
      <c r="Q5" s="39" t="s">
        <v>49</v>
      </c>
      <c r="R5" s="40">
        <f aca="true" t="shared" si="0" ref="R5:R10">IF(P5=2,0,IF(P5=1,1,IF(P5=0,2,"")))</f>
        <v>0</v>
      </c>
      <c r="S5" s="41" t="s">
        <v>56</v>
      </c>
      <c r="T5" s="38">
        <f>+AB5</f>
        <v>0</v>
      </c>
      <c r="U5" s="39" t="s">
        <v>49</v>
      </c>
      <c r="V5" s="54">
        <f aca="true" t="shared" si="1" ref="V5:V10">IF(T5=2,0,IF(T5=1,1,IF(T5=0,2,"")))</f>
        <v>2</v>
      </c>
      <c r="X5" t="str">
        <f>+B6</f>
        <v>Piet Smit</v>
      </c>
      <c r="Z5" t="str">
        <f>+B7</f>
        <v>Kaj Kruit</v>
      </c>
      <c r="AB5" s="1">
        <v>0</v>
      </c>
      <c r="AC5" s="34" t="s">
        <v>49</v>
      </c>
      <c r="AD5">
        <f aca="true" t="shared" si="2" ref="AD5:AD25">IF(AB5=2,0,IF(AB5=1,1,IF(AB5=0,2,"")))</f>
        <v>2</v>
      </c>
    </row>
    <row r="6" spans="1:30" ht="12.75" customHeight="1" thickBot="1">
      <c r="A6">
        <v>3</v>
      </c>
      <c r="B6" s="35" t="s">
        <v>1</v>
      </c>
      <c r="C6" s="32">
        <f>+P6</f>
        <v>2</v>
      </c>
      <c r="D6" s="32">
        <f>+V7</f>
        <v>2</v>
      </c>
      <c r="E6" s="31"/>
      <c r="F6" s="32">
        <f>+T5</f>
        <v>0</v>
      </c>
      <c r="G6" s="36">
        <f>+R9</f>
        <v>0</v>
      </c>
      <c r="H6" s="32">
        <f>+T10</f>
        <v>2</v>
      </c>
      <c r="I6" s="44"/>
      <c r="J6" s="32">
        <f>+V8</f>
        <v>2</v>
      </c>
      <c r="K6" s="36">
        <f>SUM(C6:J6)</f>
        <v>8</v>
      </c>
      <c r="L6" s="26">
        <v>2</v>
      </c>
      <c r="M6" s="59"/>
      <c r="N6" s="53">
        <v>2</v>
      </c>
      <c r="O6" s="37" t="s">
        <v>51</v>
      </c>
      <c r="P6" s="38">
        <f>+AB8</f>
        <v>2</v>
      </c>
      <c r="Q6" s="39" t="s">
        <v>49</v>
      </c>
      <c r="R6" s="40">
        <f t="shared" si="0"/>
        <v>0</v>
      </c>
      <c r="S6" s="41" t="s">
        <v>54</v>
      </c>
      <c r="T6" s="38">
        <f>+AB9</f>
        <v>1</v>
      </c>
      <c r="U6" s="39" t="s">
        <v>49</v>
      </c>
      <c r="V6" s="54">
        <f t="shared" si="1"/>
        <v>1</v>
      </c>
      <c r="AB6" s="1" t="s">
        <v>0</v>
      </c>
      <c r="AD6">
        <f t="shared" si="2"/>
      </c>
    </row>
    <row r="7" spans="1:30" ht="12.75" customHeight="1" thickBot="1">
      <c r="A7" s="23">
        <v>4</v>
      </c>
      <c r="B7" s="42" t="s">
        <v>3</v>
      </c>
      <c r="C7" s="43">
        <f>+R7</f>
        <v>1</v>
      </c>
      <c r="D7" s="43">
        <f>+T6</f>
        <v>1</v>
      </c>
      <c r="E7" s="43">
        <f>+V5</f>
        <v>2</v>
      </c>
      <c r="F7" s="44"/>
      <c r="G7" s="49">
        <f>+P10</f>
        <v>0</v>
      </c>
      <c r="H7" s="24">
        <f>+V9</f>
        <v>2</v>
      </c>
      <c r="I7" s="24">
        <f>+T8</f>
        <v>0</v>
      </c>
      <c r="J7" s="44"/>
      <c r="K7" s="45">
        <f>SUM(C7:J7)</f>
        <v>6</v>
      </c>
      <c r="L7" s="52">
        <v>3</v>
      </c>
      <c r="M7" s="59"/>
      <c r="N7" s="53">
        <v>3</v>
      </c>
      <c r="O7" s="37" t="s">
        <v>52</v>
      </c>
      <c r="P7" s="38">
        <f>+AB12</f>
        <v>1</v>
      </c>
      <c r="Q7" s="39" t="s">
        <v>49</v>
      </c>
      <c r="R7" s="40">
        <f t="shared" si="0"/>
        <v>1</v>
      </c>
      <c r="S7" s="41" t="s">
        <v>53</v>
      </c>
      <c r="T7" s="38">
        <f>+AB13</f>
        <v>0</v>
      </c>
      <c r="U7" s="39" t="s">
        <v>49</v>
      </c>
      <c r="V7" s="54">
        <f t="shared" si="1"/>
        <v>2</v>
      </c>
      <c r="X7" s="17" t="s">
        <v>55</v>
      </c>
      <c r="AB7" s="1" t="s">
        <v>0</v>
      </c>
      <c r="AD7">
        <f t="shared" si="2"/>
      </c>
    </row>
    <row r="8" spans="2:30" ht="15">
      <c r="B8" s="1" t="s">
        <v>0</v>
      </c>
      <c r="C8" s="27"/>
      <c r="D8" s="27"/>
      <c r="E8" s="27"/>
      <c r="F8" s="32">
        <f>SUM(C4:F7)</f>
        <v>12</v>
      </c>
      <c r="G8" s="32"/>
      <c r="H8" s="32"/>
      <c r="I8" s="32"/>
      <c r="J8" s="32">
        <f>SUM(C4:J7)</f>
        <v>24</v>
      </c>
      <c r="K8" s="27">
        <f>SUM(K4:K7)</f>
        <v>24</v>
      </c>
      <c r="L8" s="27"/>
      <c r="M8" s="27"/>
      <c r="N8" s="53">
        <v>4</v>
      </c>
      <c r="O8" s="37" t="s">
        <v>64</v>
      </c>
      <c r="P8" s="60">
        <f>+AB16</f>
        <v>0</v>
      </c>
      <c r="Q8" s="39" t="s">
        <v>49</v>
      </c>
      <c r="R8" s="40">
        <f t="shared" si="0"/>
        <v>2</v>
      </c>
      <c r="S8" s="37" t="s">
        <v>66</v>
      </c>
      <c r="T8" s="18">
        <f>+AB17</f>
        <v>0</v>
      </c>
      <c r="U8" s="39" t="s">
        <v>49</v>
      </c>
      <c r="V8" s="54">
        <f t="shared" si="1"/>
        <v>2</v>
      </c>
      <c r="X8" t="str">
        <f>+B6</f>
        <v>Piet Smit</v>
      </c>
      <c r="Z8" t="str">
        <f>+B4</f>
        <v>Barbara Graas</v>
      </c>
      <c r="AB8" s="1">
        <v>2</v>
      </c>
      <c r="AC8" s="34" t="s">
        <v>49</v>
      </c>
      <c r="AD8">
        <f t="shared" si="2"/>
        <v>0</v>
      </c>
    </row>
    <row r="9" spans="14:30" ht="15">
      <c r="N9" s="53">
        <v>5</v>
      </c>
      <c r="O9" s="37" t="s">
        <v>61</v>
      </c>
      <c r="P9" s="60">
        <f>+AB20</f>
        <v>2</v>
      </c>
      <c r="Q9" s="39" t="s">
        <v>49</v>
      </c>
      <c r="R9" s="40">
        <f t="shared" si="0"/>
        <v>0</v>
      </c>
      <c r="S9" s="37" t="s">
        <v>65</v>
      </c>
      <c r="T9" s="60">
        <f>+AB21</f>
        <v>0</v>
      </c>
      <c r="U9" s="39" t="s">
        <v>49</v>
      </c>
      <c r="V9" s="54">
        <f t="shared" si="1"/>
        <v>2</v>
      </c>
      <c r="X9" t="str">
        <f>+B7</f>
        <v>Kaj Kruit</v>
      </c>
      <c r="Z9" t="str">
        <f>+B5</f>
        <v>Schelte Betten</v>
      </c>
      <c r="AB9" s="1">
        <v>1</v>
      </c>
      <c r="AC9" s="34" t="s">
        <v>49</v>
      </c>
      <c r="AD9">
        <f t="shared" si="2"/>
        <v>1</v>
      </c>
    </row>
    <row r="10" spans="14:30" ht="15">
      <c r="N10" s="53">
        <v>6</v>
      </c>
      <c r="O10" s="37" t="s">
        <v>62</v>
      </c>
      <c r="P10" s="18">
        <f>+AB24</f>
        <v>0</v>
      </c>
      <c r="Q10" s="39" t="s">
        <v>49</v>
      </c>
      <c r="R10" s="40">
        <f t="shared" si="0"/>
        <v>2</v>
      </c>
      <c r="S10" s="37" t="s">
        <v>63</v>
      </c>
      <c r="T10" s="60">
        <f>+AB25</f>
        <v>2</v>
      </c>
      <c r="U10" s="39" t="s">
        <v>49</v>
      </c>
      <c r="V10" s="54">
        <f t="shared" si="1"/>
        <v>0</v>
      </c>
      <c r="AB10" s="1" t="s">
        <v>0</v>
      </c>
      <c r="AD10">
        <f t="shared" si="2"/>
      </c>
    </row>
    <row r="11" spans="24:30" ht="12.75">
      <c r="X11" s="17" t="s">
        <v>57</v>
      </c>
      <c r="AB11" s="1" t="s">
        <v>0</v>
      </c>
      <c r="AD11">
        <f t="shared" si="2"/>
      </c>
    </row>
    <row r="12" spans="24:30" ht="12.75">
      <c r="X12" t="str">
        <f>+B4</f>
        <v>Barbara Graas</v>
      </c>
      <c r="Z12" t="str">
        <f>+B7</f>
        <v>Kaj Kruit</v>
      </c>
      <c r="AB12" s="1">
        <v>1</v>
      </c>
      <c r="AC12" s="34" t="s">
        <v>49</v>
      </c>
      <c r="AD12">
        <f t="shared" si="2"/>
        <v>1</v>
      </c>
    </row>
    <row r="13" spans="24:30" ht="12.75">
      <c r="X13" t="str">
        <f>+B5</f>
        <v>Schelte Betten</v>
      </c>
      <c r="Z13" t="str">
        <f>+B6</f>
        <v>Piet Smit</v>
      </c>
      <c r="AB13" s="1">
        <v>0</v>
      </c>
      <c r="AC13" s="34" t="s">
        <v>49</v>
      </c>
      <c r="AD13">
        <f t="shared" si="2"/>
        <v>2</v>
      </c>
    </row>
    <row r="14" spans="29:30" ht="12.75">
      <c r="AC14" s="34" t="s">
        <v>0</v>
      </c>
      <c r="AD14" s="1" t="s">
        <v>0</v>
      </c>
    </row>
    <row r="15" spans="24:30" ht="12.75">
      <c r="X15" s="17" t="s">
        <v>58</v>
      </c>
      <c r="AC15" s="34" t="s">
        <v>0</v>
      </c>
      <c r="AD15" s="1" t="s">
        <v>0</v>
      </c>
    </row>
    <row r="16" spans="24:30" ht="12.75">
      <c r="X16" t="str">
        <f>+B5</f>
        <v>Schelte Betten</v>
      </c>
      <c r="Z16" t="str">
        <f>+B4</f>
        <v>Barbara Graas</v>
      </c>
      <c r="AB16" s="1">
        <v>0</v>
      </c>
      <c r="AC16" s="34" t="s">
        <v>49</v>
      </c>
      <c r="AD16">
        <f t="shared" si="2"/>
        <v>2</v>
      </c>
    </row>
    <row r="17" spans="24:30" ht="12.75">
      <c r="X17" t="str">
        <f>+B7</f>
        <v>Kaj Kruit</v>
      </c>
      <c r="Z17" t="str">
        <f>+B6</f>
        <v>Piet Smit</v>
      </c>
      <c r="AB17" s="1">
        <v>0</v>
      </c>
      <c r="AC17" s="34" t="s">
        <v>49</v>
      </c>
      <c r="AD17">
        <f t="shared" si="2"/>
        <v>2</v>
      </c>
    </row>
    <row r="18" spans="29:30" ht="12.75">
      <c r="AC18" s="34" t="s">
        <v>0</v>
      </c>
      <c r="AD18" s="1" t="s">
        <v>0</v>
      </c>
    </row>
    <row r="19" spans="24:30" ht="12.75">
      <c r="X19" s="17" t="s">
        <v>59</v>
      </c>
      <c r="AC19" s="34" t="s">
        <v>0</v>
      </c>
      <c r="AD19" s="1" t="s">
        <v>0</v>
      </c>
    </row>
    <row r="20" spans="24:30" ht="12.75">
      <c r="X20" t="str">
        <f>+B4</f>
        <v>Barbara Graas</v>
      </c>
      <c r="Z20" t="str">
        <f>+B6</f>
        <v>Piet Smit</v>
      </c>
      <c r="AB20" s="1">
        <v>2</v>
      </c>
      <c r="AC20" s="34" t="s">
        <v>49</v>
      </c>
      <c r="AD20">
        <f t="shared" si="2"/>
        <v>0</v>
      </c>
    </row>
    <row r="21" spans="24:30" ht="12.75">
      <c r="X21" t="str">
        <f>+B5</f>
        <v>Schelte Betten</v>
      </c>
      <c r="Z21" t="str">
        <f>+B7</f>
        <v>Kaj Kruit</v>
      </c>
      <c r="AB21" s="1">
        <v>0</v>
      </c>
      <c r="AC21" s="34" t="s">
        <v>49</v>
      </c>
      <c r="AD21">
        <f t="shared" si="2"/>
        <v>2</v>
      </c>
    </row>
    <row r="22" spans="29:30" ht="12.75">
      <c r="AC22" s="34" t="s">
        <v>0</v>
      </c>
      <c r="AD22" s="1" t="s">
        <v>0</v>
      </c>
    </row>
    <row r="23" spans="24:30" ht="12.75">
      <c r="X23" s="17" t="s">
        <v>60</v>
      </c>
      <c r="AC23" s="34" t="s">
        <v>0</v>
      </c>
      <c r="AD23" s="1" t="s">
        <v>0</v>
      </c>
    </row>
    <row r="24" spans="24:30" ht="12.75">
      <c r="X24" t="str">
        <f>+B7</f>
        <v>Kaj Kruit</v>
      </c>
      <c r="Z24" t="str">
        <f>+B4</f>
        <v>Barbara Graas</v>
      </c>
      <c r="AB24" s="1">
        <v>0</v>
      </c>
      <c r="AC24" s="34" t="s">
        <v>49</v>
      </c>
      <c r="AD24">
        <f t="shared" si="2"/>
        <v>2</v>
      </c>
    </row>
    <row r="25" spans="24:30" ht="12.75">
      <c r="X25" t="str">
        <f>+B6</f>
        <v>Piet Smit</v>
      </c>
      <c r="Z25" t="str">
        <f>+B5</f>
        <v>Schelte Betten</v>
      </c>
      <c r="AB25" s="1">
        <v>2</v>
      </c>
      <c r="AC25" s="34" t="s">
        <v>49</v>
      </c>
      <c r="AD25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selection activeCell="AP42" sqref="AP4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27" customWidth="1"/>
    <col min="37" max="37" width="1.7109375" style="27" customWidth="1"/>
    <col min="38" max="38" width="3.28125" style="27" customWidth="1"/>
    <col min="44" max="44" width="3.57421875" style="27" customWidth="1"/>
    <col min="45" max="45" width="2.421875" style="27" customWidth="1"/>
    <col min="46" max="46" width="4.00390625" style="27" customWidth="1"/>
  </cols>
  <sheetData>
    <row r="1" spans="1:13" ht="12.75">
      <c r="A1" s="69" t="s">
        <v>116</v>
      </c>
      <c r="L1" s="68"/>
      <c r="M1" s="74"/>
    </row>
    <row r="2" spans="12:13" ht="12.75">
      <c r="L2" s="68"/>
      <c r="M2" s="74"/>
    </row>
    <row r="3" spans="1:40" ht="13.5" thickBot="1">
      <c r="A3" s="23"/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 t="s">
        <v>44</v>
      </c>
      <c r="L3" s="25" t="s">
        <v>45</v>
      </c>
      <c r="M3" s="26"/>
      <c r="N3" s="27" t="s">
        <v>46</v>
      </c>
      <c r="O3" s="28"/>
      <c r="P3" s="29" t="s">
        <v>47</v>
      </c>
      <c r="Q3" s="29"/>
      <c r="R3" s="29"/>
      <c r="S3" s="28"/>
      <c r="T3" s="29" t="s">
        <v>47</v>
      </c>
      <c r="U3" s="29"/>
      <c r="V3" s="29"/>
      <c r="W3" s="28"/>
      <c r="X3" s="29" t="s">
        <v>47</v>
      </c>
      <c r="Y3" s="29"/>
      <c r="Z3" s="29"/>
      <c r="AA3" s="28"/>
      <c r="AB3" s="29" t="s">
        <v>47</v>
      </c>
      <c r="AC3" s="29"/>
      <c r="AD3" s="29"/>
      <c r="AF3" s="17" t="s">
        <v>48</v>
      </c>
      <c r="AN3" s="17" t="s">
        <v>48</v>
      </c>
    </row>
    <row r="4" spans="1:46" ht="12.75" customHeight="1">
      <c r="A4">
        <v>1</v>
      </c>
      <c r="B4" s="30" t="s">
        <v>115</v>
      </c>
      <c r="C4" s="31" t="s">
        <v>89</v>
      </c>
      <c r="D4" s="32">
        <f>AB6</f>
        <v>0</v>
      </c>
      <c r="E4" s="32">
        <f>V7</f>
        <v>1</v>
      </c>
      <c r="F4" s="32">
        <f>X8</f>
        <v>0</v>
      </c>
      <c r="G4" s="32">
        <f>Z9</f>
        <v>0</v>
      </c>
      <c r="H4" s="32">
        <f>T10</f>
        <v>0</v>
      </c>
      <c r="I4" s="32">
        <f>AD11</f>
        <v>0</v>
      </c>
      <c r="J4" s="32" t="str">
        <f>+P5</f>
        <v> </v>
      </c>
      <c r="K4" s="33">
        <f aca="true" t="shared" si="0" ref="K4:K11">SUM(C4:J4)</f>
        <v>1</v>
      </c>
      <c r="L4" s="67" t="s">
        <v>114</v>
      </c>
      <c r="M4" s="26"/>
      <c r="N4" s="27"/>
      <c r="O4" s="28" t="s">
        <v>0</v>
      </c>
      <c r="P4" s="29"/>
      <c r="Q4" s="29"/>
      <c r="R4" s="29"/>
      <c r="S4" s="28" t="s">
        <v>0</v>
      </c>
      <c r="T4" s="29"/>
      <c r="U4" s="29"/>
      <c r="V4" s="29"/>
      <c r="W4" s="28" t="s">
        <v>0</v>
      </c>
      <c r="X4" s="29"/>
      <c r="Y4" s="29"/>
      <c r="Z4" s="29"/>
      <c r="AA4" s="28" t="s">
        <v>0</v>
      </c>
      <c r="AB4" s="29"/>
      <c r="AC4" s="29"/>
      <c r="AD4" s="29"/>
      <c r="AF4" s="1" t="str">
        <f>+B4</f>
        <v>Martin Berends</v>
      </c>
      <c r="AH4" t="str">
        <f>+B11</f>
        <v>VRIJE RONDE</v>
      </c>
      <c r="AJ4" s="63" t="s">
        <v>0</v>
      </c>
      <c r="AK4" s="64" t="s">
        <v>49</v>
      </c>
      <c r="AL4" s="27">
        <f>IF(AJ4=2,0,IF(AJ4=1,1,IF(AJ4=0,2,"")))</f>
      </c>
      <c r="AN4" t="s">
        <v>78</v>
      </c>
      <c r="AP4" s="1" t="s">
        <v>75</v>
      </c>
      <c r="AR4" s="27">
        <v>1</v>
      </c>
      <c r="AS4" s="27" t="s">
        <v>49</v>
      </c>
      <c r="AT4" s="27">
        <v>1</v>
      </c>
    </row>
    <row r="5" spans="1:46" ht="15">
      <c r="A5">
        <v>2</v>
      </c>
      <c r="B5" s="35" t="s">
        <v>2</v>
      </c>
      <c r="C5" s="32">
        <f>AD6</f>
        <v>2</v>
      </c>
      <c r="D5" s="31" t="s">
        <v>89</v>
      </c>
      <c r="E5" s="32">
        <f>AB8</f>
        <v>0</v>
      </c>
      <c r="F5" s="32">
        <f>V9</f>
        <v>0</v>
      </c>
      <c r="G5" s="32">
        <f>X10</f>
        <v>0</v>
      </c>
      <c r="H5" s="32">
        <f>Z11</f>
        <v>0</v>
      </c>
      <c r="I5" s="32">
        <f>T5</f>
        <v>0</v>
      </c>
      <c r="J5" s="32" t="str">
        <f>P7</f>
        <v> </v>
      </c>
      <c r="K5" s="36">
        <f t="shared" si="0"/>
        <v>2</v>
      </c>
      <c r="L5" s="66" t="s">
        <v>83</v>
      </c>
      <c r="M5" s="26"/>
      <c r="N5" s="73">
        <v>1</v>
      </c>
      <c r="O5" s="37" t="s">
        <v>113</v>
      </c>
      <c r="P5" s="38" t="str">
        <f>+AJ4</f>
        <v> </v>
      </c>
      <c r="Q5" s="39" t="s">
        <v>49</v>
      </c>
      <c r="R5" s="40">
        <f aca="true" t="shared" si="1" ref="R5:R11">IF(P5=2,0,IF(P5=1,1,IF(P5=0,2,"")))</f>
      </c>
      <c r="S5" s="41" t="s">
        <v>112</v>
      </c>
      <c r="T5" s="38">
        <f>+AJ5</f>
        <v>0</v>
      </c>
      <c r="U5" s="39" t="s">
        <v>49</v>
      </c>
      <c r="V5" s="40">
        <f aca="true" t="shared" si="2" ref="V5:V11">IF(T5=2,0,IF(T5=1,1,IF(T5=0,2,"")))</f>
        <v>2</v>
      </c>
      <c r="W5" s="41" t="s">
        <v>111</v>
      </c>
      <c r="X5" s="38">
        <f>+AJ6</f>
        <v>0</v>
      </c>
      <c r="Y5" s="39" t="s">
        <v>49</v>
      </c>
      <c r="Z5" s="40">
        <f aca="true" t="shared" si="3" ref="Z5:Z11">IF(X5=2,0,IF(X5=1,1,IF(X5=0,2,"")))</f>
        <v>2</v>
      </c>
      <c r="AA5" s="41" t="s">
        <v>110</v>
      </c>
      <c r="AB5" s="38">
        <f>+AJ7</f>
        <v>1</v>
      </c>
      <c r="AC5" s="39" t="s">
        <v>49</v>
      </c>
      <c r="AD5" s="40">
        <f aca="true" t="shared" si="4" ref="AD5:AD11">IF(AB5=2,0,IF(AB5=1,1,IF(AB5=0,2,"")))</f>
        <v>1</v>
      </c>
      <c r="AF5" s="1" t="str">
        <f>+B5</f>
        <v>Schelte Betten</v>
      </c>
      <c r="AH5" t="str">
        <f>+B10</f>
        <v>Paul Teer</v>
      </c>
      <c r="AJ5" s="63">
        <v>0</v>
      </c>
      <c r="AK5" s="64" t="s">
        <v>49</v>
      </c>
      <c r="AL5" s="27">
        <f>IF(AJ5=2,0,IF(AJ5=1,1,IF(AJ5=0,2,"")))</f>
        <v>2</v>
      </c>
      <c r="AN5" t="s">
        <v>76</v>
      </c>
      <c r="AP5" t="s">
        <v>3</v>
      </c>
      <c r="AR5" s="27">
        <v>0</v>
      </c>
      <c r="AS5" s="27" t="s">
        <v>49</v>
      </c>
      <c r="AT5" s="27">
        <v>2</v>
      </c>
    </row>
    <row r="6" spans="1:46" ht="15">
      <c r="A6">
        <v>3</v>
      </c>
      <c r="B6" s="35" t="s">
        <v>109</v>
      </c>
      <c r="C6" s="32">
        <f>T7</f>
        <v>1</v>
      </c>
      <c r="D6" s="32">
        <f>AD8</f>
        <v>2</v>
      </c>
      <c r="E6" s="31" t="s">
        <v>89</v>
      </c>
      <c r="F6" s="32">
        <f>AB10</f>
        <v>1</v>
      </c>
      <c r="G6" s="32">
        <f>V11</f>
        <v>2</v>
      </c>
      <c r="H6" s="32">
        <f>X5</f>
        <v>0</v>
      </c>
      <c r="I6" s="32">
        <f>Z6</f>
        <v>0</v>
      </c>
      <c r="J6" s="32" t="str">
        <f>P9</f>
        <v> </v>
      </c>
      <c r="K6" s="36">
        <f t="shared" si="0"/>
        <v>6</v>
      </c>
      <c r="L6" s="66" t="s">
        <v>79</v>
      </c>
      <c r="M6" s="26"/>
      <c r="N6" s="73">
        <v>2</v>
      </c>
      <c r="O6" s="37" t="s">
        <v>108</v>
      </c>
      <c r="P6" s="38" t="str">
        <f>+AJ10</f>
        <v> </v>
      </c>
      <c r="Q6" s="39" t="s">
        <v>49</v>
      </c>
      <c r="R6" s="40">
        <f t="shared" si="1"/>
      </c>
      <c r="S6" s="41" t="s">
        <v>107</v>
      </c>
      <c r="T6" s="38">
        <f>+AJ11</f>
        <v>1</v>
      </c>
      <c r="U6" s="39" t="s">
        <v>49</v>
      </c>
      <c r="V6" s="40">
        <f t="shared" si="2"/>
        <v>1</v>
      </c>
      <c r="W6" s="41" t="s">
        <v>106</v>
      </c>
      <c r="X6" s="38">
        <f>+AJ12</f>
        <v>2</v>
      </c>
      <c r="Y6" s="39" t="s">
        <v>49</v>
      </c>
      <c r="Z6" s="40">
        <f t="shared" si="3"/>
        <v>0</v>
      </c>
      <c r="AA6" s="41" t="s">
        <v>50</v>
      </c>
      <c r="AB6" s="38">
        <f>+AJ13</f>
        <v>0</v>
      </c>
      <c r="AC6" s="39" t="s">
        <v>49</v>
      </c>
      <c r="AD6" s="40">
        <f t="shared" si="4"/>
        <v>2</v>
      </c>
      <c r="AF6" s="1" t="str">
        <f>+B6</f>
        <v>Peter Foks</v>
      </c>
      <c r="AH6" t="str">
        <f>+B9</f>
        <v>Piet Smit</v>
      </c>
      <c r="AJ6" s="63">
        <v>0</v>
      </c>
      <c r="AK6" s="64" t="s">
        <v>49</v>
      </c>
      <c r="AL6" s="27">
        <f>IF(AJ6=2,0,IF(AJ6=1,1,IF(AJ6=0,2,"")))</f>
        <v>2</v>
      </c>
      <c r="AN6" t="s">
        <v>74</v>
      </c>
      <c r="AP6" s="1" t="s">
        <v>77</v>
      </c>
      <c r="AR6" s="27">
        <v>1</v>
      </c>
      <c r="AS6" s="64" t="s">
        <v>49</v>
      </c>
      <c r="AT6" s="27">
        <v>1</v>
      </c>
    </row>
    <row r="7" spans="1:46" ht="15">
      <c r="A7">
        <v>4</v>
      </c>
      <c r="B7" s="35" t="s">
        <v>105</v>
      </c>
      <c r="C7" s="32">
        <f>Z8</f>
        <v>2</v>
      </c>
      <c r="D7" s="32">
        <f>T9</f>
        <v>2</v>
      </c>
      <c r="E7" s="32">
        <f>AD10</f>
        <v>1</v>
      </c>
      <c r="F7" s="31" t="s">
        <v>89</v>
      </c>
      <c r="G7" s="32">
        <f>AB5</f>
        <v>1</v>
      </c>
      <c r="H7" s="32">
        <f>V6</f>
        <v>1</v>
      </c>
      <c r="I7" s="32">
        <f>X7</f>
        <v>2</v>
      </c>
      <c r="J7" s="32" t="str">
        <f>P11</f>
        <v> </v>
      </c>
      <c r="K7" s="36">
        <f t="shared" si="0"/>
        <v>9</v>
      </c>
      <c r="L7" s="66" t="s">
        <v>81</v>
      </c>
      <c r="M7" s="26"/>
      <c r="N7" s="73">
        <v>3</v>
      </c>
      <c r="O7" s="37" t="s">
        <v>104</v>
      </c>
      <c r="P7" s="38" t="str">
        <f>+AJ16</f>
        <v> </v>
      </c>
      <c r="Q7" s="39" t="s">
        <v>49</v>
      </c>
      <c r="R7" s="40">
        <f t="shared" si="1"/>
      </c>
      <c r="S7" s="41" t="s">
        <v>51</v>
      </c>
      <c r="T7" s="38">
        <f>+AJ17</f>
        <v>1</v>
      </c>
      <c r="U7" s="39" t="s">
        <v>49</v>
      </c>
      <c r="V7" s="40">
        <f t="shared" si="2"/>
        <v>1</v>
      </c>
      <c r="W7" s="41" t="s">
        <v>103</v>
      </c>
      <c r="X7" s="38">
        <f>+AJ18</f>
        <v>2</v>
      </c>
      <c r="Y7" s="39" t="s">
        <v>49</v>
      </c>
      <c r="Z7" s="40">
        <f t="shared" si="3"/>
        <v>0</v>
      </c>
      <c r="AA7" s="41" t="s">
        <v>102</v>
      </c>
      <c r="AB7" s="38">
        <f>+AJ19</f>
        <v>0</v>
      </c>
      <c r="AC7" s="39" t="s">
        <v>49</v>
      </c>
      <c r="AD7" s="40">
        <f t="shared" si="4"/>
        <v>2</v>
      </c>
      <c r="AF7" s="1" t="str">
        <f>+B7</f>
        <v>Peter Groot</v>
      </c>
      <c r="AH7" t="str">
        <f>+B8</f>
        <v>Dik Vermeulen</v>
      </c>
      <c r="AJ7" s="63">
        <v>1</v>
      </c>
      <c r="AK7" s="64" t="s">
        <v>49</v>
      </c>
      <c r="AL7" s="27">
        <f>IF(AJ7=2,0,IF(AJ7=1,1,IF(AJ7=0,2,"")))</f>
        <v>1</v>
      </c>
      <c r="AR7" s="27" t="s">
        <v>0</v>
      </c>
      <c r="AT7" s="27" t="s">
        <v>0</v>
      </c>
    </row>
    <row r="8" spans="1:46" ht="15">
      <c r="A8">
        <v>5</v>
      </c>
      <c r="B8" s="35" t="s">
        <v>101</v>
      </c>
      <c r="C8" s="32">
        <f>X9</f>
        <v>2</v>
      </c>
      <c r="D8" s="32">
        <f>Z10</f>
        <v>2</v>
      </c>
      <c r="E8" s="32">
        <f>T11</f>
        <v>0</v>
      </c>
      <c r="F8" s="32">
        <f>AD5</f>
        <v>1</v>
      </c>
      <c r="G8" s="31" t="s">
        <v>89</v>
      </c>
      <c r="H8" s="32">
        <f>AB7</f>
        <v>0</v>
      </c>
      <c r="I8" s="32">
        <f>V8</f>
        <v>2</v>
      </c>
      <c r="J8" s="32">
        <f>R6</f>
      </c>
      <c r="K8" s="36">
        <f t="shared" si="0"/>
        <v>7</v>
      </c>
      <c r="L8" s="66" t="s">
        <v>82</v>
      </c>
      <c r="M8" s="26"/>
      <c r="N8" s="73">
        <v>4</v>
      </c>
      <c r="O8" s="37" t="s">
        <v>100</v>
      </c>
      <c r="P8" s="38" t="str">
        <f>+AJ22</f>
        <v> </v>
      </c>
      <c r="Q8" s="39" t="s">
        <v>49</v>
      </c>
      <c r="R8" s="40">
        <f t="shared" si="1"/>
      </c>
      <c r="S8" s="41" t="s">
        <v>99</v>
      </c>
      <c r="T8" s="38">
        <f>+AJ23</f>
        <v>0</v>
      </c>
      <c r="U8" s="39" t="s">
        <v>49</v>
      </c>
      <c r="V8" s="40">
        <f t="shared" si="2"/>
        <v>2</v>
      </c>
      <c r="W8" s="41" t="s">
        <v>52</v>
      </c>
      <c r="X8" s="38">
        <f>+AJ24</f>
        <v>0</v>
      </c>
      <c r="Y8" s="39" t="s">
        <v>49</v>
      </c>
      <c r="Z8" s="40">
        <f t="shared" si="3"/>
        <v>2</v>
      </c>
      <c r="AA8" s="41" t="s">
        <v>53</v>
      </c>
      <c r="AB8" s="38">
        <f>+AJ25</f>
        <v>0</v>
      </c>
      <c r="AC8" s="39" t="s">
        <v>49</v>
      </c>
      <c r="AD8" s="40">
        <f t="shared" si="4"/>
        <v>2</v>
      </c>
      <c r="AJ8" s="63" t="s">
        <v>0</v>
      </c>
      <c r="AL8" s="63" t="s">
        <v>0</v>
      </c>
      <c r="AN8" s="17" t="s">
        <v>55</v>
      </c>
      <c r="AR8" s="27" t="s">
        <v>0</v>
      </c>
      <c r="AT8" s="27" t="s">
        <v>0</v>
      </c>
    </row>
    <row r="9" spans="1:46" ht="15">
      <c r="A9">
        <v>6</v>
      </c>
      <c r="B9" s="35" t="s">
        <v>1</v>
      </c>
      <c r="C9" s="32">
        <f>V10</f>
        <v>2</v>
      </c>
      <c r="D9" s="32">
        <f>X11</f>
        <v>2</v>
      </c>
      <c r="E9" s="32">
        <f>Z5</f>
        <v>2</v>
      </c>
      <c r="F9" s="32">
        <f>T6</f>
        <v>1</v>
      </c>
      <c r="G9" s="32">
        <f>AD7</f>
        <v>2</v>
      </c>
      <c r="H9" s="31" t="s">
        <v>89</v>
      </c>
      <c r="I9" s="32">
        <f>AB9</f>
        <v>0</v>
      </c>
      <c r="J9" s="32">
        <f>R8</f>
      </c>
      <c r="K9" s="36">
        <f t="shared" si="0"/>
        <v>9</v>
      </c>
      <c r="L9" s="66" t="s">
        <v>80</v>
      </c>
      <c r="M9" s="26"/>
      <c r="N9" s="73">
        <v>5</v>
      </c>
      <c r="O9" s="37" t="s">
        <v>98</v>
      </c>
      <c r="P9" s="38" t="str">
        <f>+AJ28</f>
        <v> </v>
      </c>
      <c r="Q9" s="39" t="s">
        <v>49</v>
      </c>
      <c r="R9" s="40">
        <f t="shared" si="1"/>
      </c>
      <c r="S9" s="41" t="s">
        <v>54</v>
      </c>
      <c r="T9" s="38">
        <f>+AJ29</f>
        <v>2</v>
      </c>
      <c r="U9" s="39" t="s">
        <v>49</v>
      </c>
      <c r="V9" s="40">
        <f t="shared" si="2"/>
        <v>0</v>
      </c>
      <c r="W9" s="41" t="s">
        <v>97</v>
      </c>
      <c r="X9" s="38">
        <f>+AJ30</f>
        <v>2</v>
      </c>
      <c r="Y9" s="39" t="s">
        <v>49</v>
      </c>
      <c r="Z9" s="40">
        <f t="shared" si="3"/>
        <v>0</v>
      </c>
      <c r="AA9" s="41" t="s">
        <v>96</v>
      </c>
      <c r="AB9" s="38">
        <f>+AJ31</f>
        <v>0</v>
      </c>
      <c r="AC9" s="39" t="s">
        <v>49</v>
      </c>
      <c r="AD9" s="40">
        <f t="shared" si="4"/>
        <v>2</v>
      </c>
      <c r="AF9" s="17" t="s">
        <v>55</v>
      </c>
      <c r="AJ9" s="63" t="s">
        <v>0</v>
      </c>
      <c r="AL9" s="63" t="s">
        <v>0</v>
      </c>
      <c r="AN9" t="s">
        <v>76</v>
      </c>
      <c r="AP9" t="s">
        <v>78</v>
      </c>
      <c r="AR9" s="27">
        <v>2</v>
      </c>
      <c r="AS9" s="27" t="s">
        <v>49</v>
      </c>
      <c r="AT9" s="27">
        <v>0</v>
      </c>
    </row>
    <row r="10" spans="1:46" ht="15">
      <c r="A10">
        <v>7</v>
      </c>
      <c r="B10" s="35" t="s">
        <v>95</v>
      </c>
      <c r="C10" s="32">
        <f>AB11</f>
        <v>2</v>
      </c>
      <c r="D10" s="32">
        <f>V5</f>
        <v>2</v>
      </c>
      <c r="E10" s="32">
        <f>X6</f>
        <v>2</v>
      </c>
      <c r="F10" s="32">
        <f>Z7</f>
        <v>0</v>
      </c>
      <c r="G10" s="32">
        <f>T8</f>
        <v>0</v>
      </c>
      <c r="H10" s="32">
        <f>AD9</f>
        <v>2</v>
      </c>
      <c r="I10" s="31" t="s">
        <v>89</v>
      </c>
      <c r="J10" s="32">
        <f>R10</f>
      </c>
      <c r="K10" s="36">
        <f t="shared" si="0"/>
        <v>8</v>
      </c>
      <c r="L10" s="66" t="s">
        <v>94</v>
      </c>
      <c r="M10" s="26"/>
      <c r="N10" s="73">
        <v>6</v>
      </c>
      <c r="O10" s="72" t="s">
        <v>93</v>
      </c>
      <c r="P10" s="38" t="str">
        <f>+AJ34</f>
        <v> </v>
      </c>
      <c r="Q10" s="39" t="s">
        <v>49</v>
      </c>
      <c r="R10" s="40">
        <f t="shared" si="1"/>
      </c>
      <c r="S10" s="71" t="s">
        <v>92</v>
      </c>
      <c r="T10" s="38">
        <f>+AJ35</f>
        <v>0</v>
      </c>
      <c r="U10" s="39" t="s">
        <v>49</v>
      </c>
      <c r="V10" s="40">
        <f t="shared" si="2"/>
        <v>2</v>
      </c>
      <c r="W10" s="71" t="s">
        <v>91</v>
      </c>
      <c r="X10" s="38">
        <f>+AJ36</f>
        <v>0</v>
      </c>
      <c r="Y10" s="39" t="s">
        <v>49</v>
      </c>
      <c r="Z10" s="40">
        <f t="shared" si="3"/>
        <v>2</v>
      </c>
      <c r="AA10" s="41" t="s">
        <v>56</v>
      </c>
      <c r="AB10" s="38">
        <f>+AJ37</f>
        <v>1</v>
      </c>
      <c r="AC10" s="39" t="s">
        <v>49</v>
      </c>
      <c r="AD10" s="40">
        <f t="shared" si="4"/>
        <v>1</v>
      </c>
      <c r="AF10" s="1" t="str">
        <f>+B11</f>
        <v>VRIJE RONDE</v>
      </c>
      <c r="AH10" t="str">
        <f>+B8</f>
        <v>Dik Vermeulen</v>
      </c>
      <c r="AJ10" s="63" t="s">
        <v>0</v>
      </c>
      <c r="AK10" s="64" t="s">
        <v>49</v>
      </c>
      <c r="AL10" s="27">
        <f>IF(AJ10=2,0,IF(AJ10=1,1,IF(AJ10=0,2,"")))</f>
      </c>
      <c r="AN10" s="1" t="s">
        <v>77</v>
      </c>
      <c r="AP10" t="s">
        <v>75</v>
      </c>
      <c r="AR10" s="27">
        <v>0</v>
      </c>
      <c r="AS10" s="27" t="s">
        <v>49</v>
      </c>
      <c r="AT10" s="27">
        <v>2</v>
      </c>
    </row>
    <row r="11" spans="1:46" ht="15.75" thickBot="1">
      <c r="A11" s="23">
        <v>8</v>
      </c>
      <c r="B11" s="42" t="s">
        <v>90</v>
      </c>
      <c r="C11" s="43">
        <f>R5</f>
      </c>
      <c r="D11" s="43">
        <f>R7</f>
      </c>
      <c r="E11" s="43">
        <f>R9</f>
      </c>
      <c r="F11" s="43">
        <f>R11</f>
      </c>
      <c r="G11" s="43" t="str">
        <f>P6</f>
        <v> </v>
      </c>
      <c r="H11" s="43" t="str">
        <f>P8</f>
        <v> </v>
      </c>
      <c r="I11" s="43" t="str">
        <f>P10</f>
        <v> </v>
      </c>
      <c r="J11" s="44" t="s">
        <v>89</v>
      </c>
      <c r="K11" s="45">
        <f t="shared" si="0"/>
        <v>0</v>
      </c>
      <c r="L11" s="46"/>
      <c r="M11" s="26"/>
      <c r="N11" s="73">
        <v>7</v>
      </c>
      <c r="O11" s="72" t="s">
        <v>88</v>
      </c>
      <c r="P11" s="38" t="str">
        <f>+AJ40</f>
        <v> </v>
      </c>
      <c r="Q11" s="39" t="s">
        <v>49</v>
      </c>
      <c r="R11" s="40">
        <f t="shared" si="1"/>
      </c>
      <c r="S11" s="71" t="s">
        <v>87</v>
      </c>
      <c r="T11" s="38">
        <f>+AJ41</f>
        <v>0</v>
      </c>
      <c r="U11" s="39" t="s">
        <v>49</v>
      </c>
      <c r="V11" s="40">
        <f t="shared" si="2"/>
        <v>2</v>
      </c>
      <c r="W11" s="71" t="s">
        <v>86</v>
      </c>
      <c r="X11" s="38">
        <f>+AJ42</f>
        <v>2</v>
      </c>
      <c r="Y11" s="39" t="s">
        <v>49</v>
      </c>
      <c r="Z11" s="40">
        <f t="shared" si="3"/>
        <v>0</v>
      </c>
      <c r="AA11" s="41" t="s">
        <v>85</v>
      </c>
      <c r="AB11" s="38">
        <f>+AJ43</f>
        <v>2</v>
      </c>
      <c r="AC11" s="39" t="s">
        <v>49</v>
      </c>
      <c r="AD11" s="40">
        <f t="shared" si="4"/>
        <v>0</v>
      </c>
      <c r="AF11" s="1" t="str">
        <f>+B9</f>
        <v>Piet Smit</v>
      </c>
      <c r="AH11" t="str">
        <f>+B7</f>
        <v>Peter Groot</v>
      </c>
      <c r="AJ11" s="63">
        <v>1</v>
      </c>
      <c r="AK11" s="64" t="s">
        <v>49</v>
      </c>
      <c r="AL11" s="27">
        <f>IF(AJ11=2,0,IF(AJ11=1,1,IF(AJ11=0,2,"")))</f>
        <v>1</v>
      </c>
      <c r="AN11" t="s">
        <v>3</v>
      </c>
      <c r="AP11" t="s">
        <v>74</v>
      </c>
      <c r="AR11" s="27">
        <v>0</v>
      </c>
      <c r="AS11" s="27" t="s">
        <v>49</v>
      </c>
      <c r="AT11" s="27">
        <v>2</v>
      </c>
    </row>
    <row r="12" spans="3:46" ht="12.75">
      <c r="C12" s="27"/>
      <c r="D12" s="27"/>
      <c r="E12" s="27"/>
      <c r="F12" s="27"/>
      <c r="G12" s="27"/>
      <c r="H12" s="27"/>
      <c r="I12" s="27"/>
      <c r="J12" s="27">
        <f>SUM(C4:J11)</f>
        <v>42</v>
      </c>
      <c r="K12" s="27">
        <f>SUM(K4:K11)</f>
        <v>42</v>
      </c>
      <c r="L12" s="27"/>
      <c r="M12" s="27"/>
      <c r="O12" s="1"/>
      <c r="S12" s="1"/>
      <c r="W12" s="1"/>
      <c r="AA12" s="1"/>
      <c r="AF12" s="1" t="str">
        <f>+B10</f>
        <v>Paul Teer</v>
      </c>
      <c r="AH12" t="str">
        <f>+B6</f>
        <v>Peter Foks</v>
      </c>
      <c r="AJ12" s="63">
        <v>2</v>
      </c>
      <c r="AK12" s="64" t="s">
        <v>49</v>
      </c>
      <c r="AL12" s="27">
        <f>IF(AJ12=2,0,IF(AJ12=1,1,IF(AJ12=0,2,"")))</f>
        <v>0</v>
      </c>
      <c r="AR12" s="27" t="s">
        <v>0</v>
      </c>
      <c r="AT12" s="27" t="s">
        <v>0</v>
      </c>
    </row>
    <row r="13" spans="3:46" ht="12.75"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O13" s="1"/>
      <c r="S13" s="1"/>
      <c r="W13" s="1"/>
      <c r="AA13" s="1"/>
      <c r="AF13" t="str">
        <f>+B4</f>
        <v>Martin Berends</v>
      </c>
      <c r="AH13" t="str">
        <f>+B5</f>
        <v>Schelte Betten</v>
      </c>
      <c r="AJ13" s="63">
        <v>0</v>
      </c>
      <c r="AK13" s="64" t="s">
        <v>49</v>
      </c>
      <c r="AL13" s="27">
        <f>IF(AJ13=2,0,IF(AJ13=1,1,IF(AJ13=0,2,"")))</f>
        <v>2</v>
      </c>
      <c r="AN13" s="17" t="s">
        <v>57</v>
      </c>
      <c r="AR13" s="27" t="s">
        <v>0</v>
      </c>
      <c r="AT13" s="27" t="s">
        <v>0</v>
      </c>
    </row>
    <row r="14" spans="3:46" ht="12.75">
      <c r="C14" s="27"/>
      <c r="D14" s="27"/>
      <c r="E14" s="27"/>
      <c r="F14" s="27"/>
      <c r="G14" s="27"/>
      <c r="H14" s="27"/>
      <c r="I14" s="27"/>
      <c r="J14" s="27"/>
      <c r="K14" s="70"/>
      <c r="L14" s="70"/>
      <c r="M14" s="70"/>
      <c r="N14" s="29"/>
      <c r="O14" s="28"/>
      <c r="P14" s="29"/>
      <c r="Q14" s="29"/>
      <c r="R14" s="29"/>
      <c r="S14" s="28"/>
      <c r="T14" s="29"/>
      <c r="U14" s="29"/>
      <c r="V14" s="29"/>
      <c r="W14" s="1"/>
      <c r="AA14" s="1"/>
      <c r="AJ14" s="63" t="s">
        <v>0</v>
      </c>
      <c r="AL14" s="63" t="s">
        <v>0</v>
      </c>
      <c r="AN14" t="s">
        <v>78</v>
      </c>
      <c r="AP14" t="s">
        <v>74</v>
      </c>
      <c r="AR14" s="27">
        <v>0</v>
      </c>
      <c r="AS14" s="27" t="s">
        <v>49</v>
      </c>
      <c r="AT14" s="27">
        <v>2</v>
      </c>
    </row>
    <row r="15" spans="1:46" ht="12.75">
      <c r="A15" s="69" t="s">
        <v>84</v>
      </c>
      <c r="J15" s="68"/>
      <c r="AF15" s="17" t="s">
        <v>57</v>
      </c>
      <c r="AJ15" s="63" t="s">
        <v>0</v>
      </c>
      <c r="AL15" s="63" t="s">
        <v>0</v>
      </c>
      <c r="AN15" t="s">
        <v>75</v>
      </c>
      <c r="AP15" t="s">
        <v>76</v>
      </c>
      <c r="AR15" s="27">
        <v>2</v>
      </c>
      <c r="AS15" s="27" t="s">
        <v>49</v>
      </c>
      <c r="AT15" s="27">
        <v>0</v>
      </c>
    </row>
    <row r="16" spans="10:46" ht="12.75">
      <c r="J16" s="68"/>
      <c r="AF16" s="1" t="str">
        <f>+B5</f>
        <v>Schelte Betten</v>
      </c>
      <c r="AH16" t="str">
        <f>+B11</f>
        <v>VRIJE RONDE</v>
      </c>
      <c r="AJ16" s="63" t="s">
        <v>0</v>
      </c>
      <c r="AK16" s="64" t="s">
        <v>49</v>
      </c>
      <c r="AL16" s="27">
        <f>IF(AJ16=2,0,IF(AJ16=1,1,IF(AJ16=0,2,"")))</f>
      </c>
      <c r="AN16" t="s">
        <v>3</v>
      </c>
      <c r="AP16" s="1" t="s">
        <v>77</v>
      </c>
      <c r="AR16" s="27">
        <v>2</v>
      </c>
      <c r="AS16" s="27" t="s">
        <v>49</v>
      </c>
      <c r="AT16" s="27">
        <v>0</v>
      </c>
    </row>
    <row r="17" spans="1:46" ht="13.5" thickBot="1">
      <c r="A17" s="23"/>
      <c r="B17" s="23"/>
      <c r="C17" s="24">
        <v>1</v>
      </c>
      <c r="D17" s="24">
        <v>2</v>
      </c>
      <c r="E17" s="24">
        <v>3</v>
      </c>
      <c r="F17" s="24">
        <v>4</v>
      </c>
      <c r="G17" s="24">
        <v>5</v>
      </c>
      <c r="H17" s="24">
        <v>6</v>
      </c>
      <c r="I17" s="24" t="s">
        <v>44</v>
      </c>
      <c r="J17" s="25" t="s">
        <v>45</v>
      </c>
      <c r="AF17" s="1" t="str">
        <f>+B6</f>
        <v>Peter Foks</v>
      </c>
      <c r="AH17" t="str">
        <f>+B4</f>
        <v>Martin Berends</v>
      </c>
      <c r="AJ17" s="63">
        <v>1</v>
      </c>
      <c r="AK17" s="64" t="s">
        <v>49</v>
      </c>
      <c r="AL17" s="27">
        <f>IF(AJ17=2,0,IF(AJ17=1,1,IF(AJ17=0,2,"")))</f>
        <v>1</v>
      </c>
      <c r="AR17" s="27" t="s">
        <v>0</v>
      </c>
      <c r="AT17" s="27" t="s">
        <v>0</v>
      </c>
    </row>
    <row r="18" spans="1:46" ht="12.75">
      <c r="A18">
        <v>1</v>
      </c>
      <c r="B18" s="30" t="s">
        <v>78</v>
      </c>
      <c r="C18" s="31"/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3">
        <v>1</v>
      </c>
      <c r="J18" s="67" t="s">
        <v>83</v>
      </c>
      <c r="AF18" s="1" t="str">
        <f>+B7</f>
        <v>Peter Groot</v>
      </c>
      <c r="AH18" t="str">
        <f>+B10</f>
        <v>Paul Teer</v>
      </c>
      <c r="AJ18" s="63">
        <v>2</v>
      </c>
      <c r="AK18" s="64" t="s">
        <v>49</v>
      </c>
      <c r="AL18" s="27">
        <f>IF(AJ18=2,0,IF(AJ18=1,1,IF(AJ18=0,2,"")))</f>
        <v>0</v>
      </c>
      <c r="AN18" s="17" t="s">
        <v>58</v>
      </c>
      <c r="AR18" s="27" t="s">
        <v>0</v>
      </c>
      <c r="AT18" s="27" t="s">
        <v>0</v>
      </c>
    </row>
    <row r="19" spans="1:46" ht="12.75">
      <c r="A19">
        <v>2</v>
      </c>
      <c r="B19" s="35" t="s">
        <v>75</v>
      </c>
      <c r="C19" s="32">
        <v>1</v>
      </c>
      <c r="D19" s="31"/>
      <c r="E19" s="32">
        <v>2</v>
      </c>
      <c r="F19" s="32">
        <v>1</v>
      </c>
      <c r="G19" s="32">
        <v>1</v>
      </c>
      <c r="H19" s="32">
        <v>2</v>
      </c>
      <c r="I19" s="36">
        <v>7</v>
      </c>
      <c r="J19" s="66" t="s">
        <v>81</v>
      </c>
      <c r="AF19" t="str">
        <f>+B8</f>
        <v>Dik Vermeulen</v>
      </c>
      <c r="AH19" t="str">
        <f>+B9</f>
        <v>Piet Smit</v>
      </c>
      <c r="AJ19" s="63">
        <v>0</v>
      </c>
      <c r="AK19" s="64" t="s">
        <v>49</v>
      </c>
      <c r="AL19" s="27">
        <f>IF(AJ19=2,0,IF(AJ19=1,1,IF(AJ19=0,2,"")))</f>
        <v>2</v>
      </c>
      <c r="AN19" t="s">
        <v>3</v>
      </c>
      <c r="AP19" t="s">
        <v>78</v>
      </c>
      <c r="AR19" s="27">
        <v>2</v>
      </c>
      <c r="AS19" s="27" t="s">
        <v>49</v>
      </c>
      <c r="AT19" s="27">
        <v>0</v>
      </c>
    </row>
    <row r="20" spans="1:46" ht="12.75">
      <c r="A20">
        <v>3</v>
      </c>
      <c r="B20" s="35" t="s">
        <v>76</v>
      </c>
      <c r="C20" s="32">
        <v>2</v>
      </c>
      <c r="D20" s="32">
        <v>0</v>
      </c>
      <c r="E20" s="31"/>
      <c r="F20" s="32">
        <v>1</v>
      </c>
      <c r="G20" s="32">
        <v>0</v>
      </c>
      <c r="H20" s="32">
        <v>2</v>
      </c>
      <c r="I20" s="36">
        <v>5</v>
      </c>
      <c r="J20" s="66" t="s">
        <v>82</v>
      </c>
      <c r="AJ20" s="63" t="s">
        <v>0</v>
      </c>
      <c r="AL20" s="63" t="s">
        <v>0</v>
      </c>
      <c r="AN20" t="s">
        <v>74</v>
      </c>
      <c r="AP20" t="s">
        <v>75</v>
      </c>
      <c r="AR20" s="27">
        <v>1</v>
      </c>
      <c r="AS20" s="27" t="s">
        <v>49</v>
      </c>
      <c r="AT20" s="27">
        <v>1</v>
      </c>
    </row>
    <row r="21" spans="1:46" ht="12.75">
      <c r="A21">
        <v>4</v>
      </c>
      <c r="B21" s="35" t="s">
        <v>74</v>
      </c>
      <c r="C21" s="32">
        <v>2</v>
      </c>
      <c r="D21" s="32">
        <v>1</v>
      </c>
      <c r="E21" s="32">
        <v>1</v>
      </c>
      <c r="F21" s="31"/>
      <c r="G21" s="32">
        <v>2</v>
      </c>
      <c r="H21" s="32">
        <v>1</v>
      </c>
      <c r="I21" s="36">
        <v>7</v>
      </c>
      <c r="J21" s="66" t="s">
        <v>81</v>
      </c>
      <c r="AF21" s="17" t="s">
        <v>58</v>
      </c>
      <c r="AJ21" s="63" t="s">
        <v>0</v>
      </c>
      <c r="AL21" s="63" t="s">
        <v>0</v>
      </c>
      <c r="AN21" s="1" t="s">
        <v>77</v>
      </c>
      <c r="AP21" t="s">
        <v>76</v>
      </c>
      <c r="AR21" s="27">
        <v>0</v>
      </c>
      <c r="AS21" s="27" t="s">
        <v>49</v>
      </c>
      <c r="AT21" s="27">
        <v>2</v>
      </c>
    </row>
    <row r="22" spans="1:46" ht="12.75">
      <c r="A22">
        <v>5</v>
      </c>
      <c r="B22" s="35" t="s">
        <v>3</v>
      </c>
      <c r="C22" s="32">
        <v>2</v>
      </c>
      <c r="D22" s="32">
        <v>1</v>
      </c>
      <c r="E22" s="32">
        <v>2</v>
      </c>
      <c r="F22" s="32">
        <v>0</v>
      </c>
      <c r="G22" s="31"/>
      <c r="H22" s="32">
        <v>2</v>
      </c>
      <c r="I22" s="36">
        <v>7</v>
      </c>
      <c r="J22" s="66" t="s">
        <v>80</v>
      </c>
      <c r="AF22" s="1" t="str">
        <f>+B11</f>
        <v>VRIJE RONDE</v>
      </c>
      <c r="AH22" t="str">
        <f>+B9</f>
        <v>Piet Smit</v>
      </c>
      <c r="AJ22" s="63" t="s">
        <v>0</v>
      </c>
      <c r="AK22" s="64" t="s">
        <v>49</v>
      </c>
      <c r="AL22" s="27">
        <f>IF(AJ22=2,0,IF(AJ22=1,1,IF(AJ22=0,2,"")))</f>
      </c>
      <c r="AT22" s="27" t="s">
        <v>0</v>
      </c>
    </row>
    <row r="23" spans="1:46" ht="13.5" thickBot="1">
      <c r="A23" s="23">
        <v>6</v>
      </c>
      <c r="B23" s="42" t="s">
        <v>77</v>
      </c>
      <c r="C23" s="43">
        <v>2</v>
      </c>
      <c r="D23" s="43">
        <v>0</v>
      </c>
      <c r="E23" s="43">
        <v>0</v>
      </c>
      <c r="F23" s="43">
        <v>1</v>
      </c>
      <c r="G23" s="43">
        <v>0</v>
      </c>
      <c r="H23" s="44"/>
      <c r="I23" s="45">
        <v>3</v>
      </c>
      <c r="J23" s="65" t="s">
        <v>79</v>
      </c>
      <c r="AF23" s="1" t="str">
        <f>+B10</f>
        <v>Paul Teer</v>
      </c>
      <c r="AH23" t="str">
        <f>+B8</f>
        <v>Dik Vermeulen</v>
      </c>
      <c r="AJ23" s="63">
        <v>0</v>
      </c>
      <c r="AK23" s="64" t="s">
        <v>49</v>
      </c>
      <c r="AL23" s="27">
        <f>IF(AJ23=2,0,IF(AJ23=1,1,IF(AJ23=0,2,"")))</f>
        <v>2</v>
      </c>
      <c r="AN23" s="17" t="s">
        <v>59</v>
      </c>
      <c r="AT23" s="27" t="s">
        <v>0</v>
      </c>
    </row>
    <row r="24" spans="3:46" ht="12.75">
      <c r="C24" s="27"/>
      <c r="D24" s="27"/>
      <c r="E24" s="27"/>
      <c r="F24" s="27"/>
      <c r="G24" s="27"/>
      <c r="H24" s="32">
        <v>30</v>
      </c>
      <c r="I24" s="27">
        <v>30</v>
      </c>
      <c r="J24" s="27"/>
      <c r="AF24" s="1" t="str">
        <f>+B4</f>
        <v>Martin Berends</v>
      </c>
      <c r="AH24" t="str">
        <f>+B7</f>
        <v>Peter Groot</v>
      </c>
      <c r="AJ24" s="63">
        <v>0</v>
      </c>
      <c r="AK24" s="64" t="s">
        <v>49</v>
      </c>
      <c r="AL24" s="27">
        <f>IF(AJ24=2,0,IF(AJ24=1,1,IF(AJ24=0,2,"")))</f>
        <v>2</v>
      </c>
      <c r="AN24" t="s">
        <v>78</v>
      </c>
      <c r="AP24" s="1" t="s">
        <v>77</v>
      </c>
      <c r="AR24" s="27">
        <v>0</v>
      </c>
      <c r="AS24" s="27" t="s">
        <v>49</v>
      </c>
      <c r="AT24" s="27">
        <v>2</v>
      </c>
    </row>
    <row r="25" spans="32:46" ht="12.75">
      <c r="AF25" t="str">
        <f>+B5</f>
        <v>Schelte Betten</v>
      </c>
      <c r="AH25" t="str">
        <f>+B6</f>
        <v>Peter Foks</v>
      </c>
      <c r="AJ25" s="63">
        <v>0</v>
      </c>
      <c r="AK25" s="64" t="s">
        <v>49</v>
      </c>
      <c r="AL25" s="27">
        <f>IF(AJ25=2,0,IF(AJ25=1,1,IF(AJ25=0,2,"")))</f>
        <v>2</v>
      </c>
      <c r="AN25" t="s">
        <v>75</v>
      </c>
      <c r="AP25" t="s">
        <v>3</v>
      </c>
      <c r="AR25" s="27">
        <v>1</v>
      </c>
      <c r="AS25" s="27" t="s">
        <v>49</v>
      </c>
      <c r="AT25" s="27">
        <v>1</v>
      </c>
    </row>
    <row r="26" spans="36:46" ht="12.75">
      <c r="AJ26" s="63" t="s">
        <v>0</v>
      </c>
      <c r="AL26" s="63" t="s">
        <v>0</v>
      </c>
      <c r="AN26" t="s">
        <v>76</v>
      </c>
      <c r="AP26" t="s">
        <v>74</v>
      </c>
      <c r="AR26" s="27">
        <v>1</v>
      </c>
      <c r="AS26" s="27" t="s">
        <v>49</v>
      </c>
      <c r="AT26" s="27">
        <v>1</v>
      </c>
    </row>
    <row r="27" spans="32:38" ht="12.75">
      <c r="AF27" s="17" t="s">
        <v>59</v>
      </c>
      <c r="AJ27" s="63" t="s">
        <v>0</v>
      </c>
      <c r="AL27" s="63" t="s">
        <v>0</v>
      </c>
    </row>
    <row r="28" spans="32:40" ht="12.75">
      <c r="AF28" t="str">
        <f>+B6</f>
        <v>Peter Foks</v>
      </c>
      <c r="AH28" t="str">
        <f>+B11</f>
        <v>VRIJE RONDE</v>
      </c>
      <c r="AJ28" s="63" t="s">
        <v>0</v>
      </c>
      <c r="AK28" s="64" t="s">
        <v>49</v>
      </c>
      <c r="AL28" s="27">
        <f>IF(AJ28=2,0,IF(AJ28=1,1,IF(AJ28=0,2,"")))</f>
      </c>
      <c r="AN28" s="17" t="s">
        <v>117</v>
      </c>
    </row>
    <row r="29" spans="32:46" ht="12.75">
      <c r="AF29" t="str">
        <f>+B7</f>
        <v>Peter Groot</v>
      </c>
      <c r="AH29" t="str">
        <f>+B5</f>
        <v>Schelte Betten</v>
      </c>
      <c r="AJ29" s="63">
        <v>2</v>
      </c>
      <c r="AK29" s="64" t="s">
        <v>49</v>
      </c>
      <c r="AL29" s="27">
        <f>IF(AJ29=2,0,IF(AJ29=1,1,IF(AJ29=0,2,"")))</f>
        <v>0</v>
      </c>
      <c r="AN29" t="s">
        <v>75</v>
      </c>
      <c r="AP29" t="s">
        <v>74</v>
      </c>
      <c r="AR29" s="27">
        <v>1</v>
      </c>
      <c r="AS29" s="27" t="s">
        <v>49</v>
      </c>
      <c r="AT29" s="27">
        <v>1</v>
      </c>
    </row>
    <row r="30" spans="32:46" ht="12.75">
      <c r="AF30" t="str">
        <f>+B8</f>
        <v>Dik Vermeulen</v>
      </c>
      <c r="AH30" t="str">
        <f>+B4</f>
        <v>Martin Berends</v>
      </c>
      <c r="AJ30" s="63">
        <v>2</v>
      </c>
      <c r="AK30" s="64" t="s">
        <v>49</v>
      </c>
      <c r="AL30" s="27">
        <f>IF(AJ30=2,0,IF(AJ30=1,1,IF(AJ30=0,2,"")))</f>
        <v>0</v>
      </c>
      <c r="AN30" t="s">
        <v>3</v>
      </c>
      <c r="AP30" t="s">
        <v>75</v>
      </c>
      <c r="AR30" s="27">
        <v>1</v>
      </c>
      <c r="AS30" s="27" t="s">
        <v>49</v>
      </c>
      <c r="AT30" s="27">
        <v>1</v>
      </c>
    </row>
    <row r="31" spans="32:46" ht="12.75">
      <c r="AF31" t="str">
        <f>+B9</f>
        <v>Piet Smit</v>
      </c>
      <c r="AH31" t="str">
        <f>+B10</f>
        <v>Paul Teer</v>
      </c>
      <c r="AJ31" s="63">
        <v>0</v>
      </c>
      <c r="AK31" s="64" t="s">
        <v>49</v>
      </c>
      <c r="AL31" s="27">
        <f>IF(AJ31=2,0,IF(AJ31=1,1,IF(AJ31=0,2,"")))</f>
        <v>2</v>
      </c>
      <c r="AN31" t="s">
        <v>74</v>
      </c>
      <c r="AP31" t="s">
        <v>3</v>
      </c>
      <c r="AR31" s="27">
        <v>0</v>
      </c>
      <c r="AS31" s="27" t="s">
        <v>49</v>
      </c>
      <c r="AT31" s="27">
        <v>2</v>
      </c>
    </row>
    <row r="32" spans="36:38" ht="12.75">
      <c r="AJ32" s="63" t="s">
        <v>0</v>
      </c>
      <c r="AL32" s="63" t="s">
        <v>0</v>
      </c>
    </row>
    <row r="33" spans="32:38" ht="12.75">
      <c r="AF33" s="17" t="s">
        <v>60</v>
      </c>
      <c r="AJ33" s="63" t="s">
        <v>0</v>
      </c>
      <c r="AL33" s="63" t="s">
        <v>0</v>
      </c>
    </row>
    <row r="34" spans="32:38" ht="12.75">
      <c r="AF34" t="str">
        <f>+B11</f>
        <v>VRIJE RONDE</v>
      </c>
      <c r="AH34" t="str">
        <f>+B10</f>
        <v>Paul Teer</v>
      </c>
      <c r="AJ34" s="63" t="s">
        <v>0</v>
      </c>
      <c r="AK34" s="64" t="s">
        <v>49</v>
      </c>
      <c r="AL34" s="27">
        <f>IF(AJ34=2,0,IF(AJ34=1,1,IF(AJ34=0,2,"")))</f>
      </c>
    </row>
    <row r="35" spans="32:38" ht="12.75">
      <c r="AF35" t="str">
        <f>+B4</f>
        <v>Martin Berends</v>
      </c>
      <c r="AH35" t="str">
        <f>+B9</f>
        <v>Piet Smit</v>
      </c>
      <c r="AJ35" s="63">
        <v>0</v>
      </c>
      <c r="AK35" s="64" t="s">
        <v>49</v>
      </c>
      <c r="AL35" s="27">
        <f>IF(AJ35=2,0,IF(AJ35=1,1,IF(AJ35=0,2,"")))</f>
        <v>2</v>
      </c>
    </row>
    <row r="36" spans="32:38" ht="12.75">
      <c r="AF36" t="str">
        <f>+B5</f>
        <v>Schelte Betten</v>
      </c>
      <c r="AH36" t="str">
        <f>+B8</f>
        <v>Dik Vermeulen</v>
      </c>
      <c r="AJ36" s="63">
        <v>0</v>
      </c>
      <c r="AK36" s="64" t="s">
        <v>49</v>
      </c>
      <c r="AL36" s="27">
        <f>IF(AJ36=2,0,IF(AJ36=1,1,IF(AJ36=0,2,"")))</f>
        <v>2</v>
      </c>
    </row>
    <row r="37" spans="32:38" ht="12.75">
      <c r="AF37" t="str">
        <f>+B6</f>
        <v>Peter Foks</v>
      </c>
      <c r="AH37" t="str">
        <f>+B7</f>
        <v>Peter Groot</v>
      </c>
      <c r="AJ37" s="63">
        <v>1</v>
      </c>
      <c r="AK37" s="64" t="s">
        <v>49</v>
      </c>
      <c r="AL37" s="27">
        <f>IF(AJ37=2,0,IF(AJ37=1,1,IF(AJ37=0,2,"")))</f>
        <v>1</v>
      </c>
    </row>
    <row r="38" spans="36:38" ht="12.75">
      <c r="AJ38" s="63" t="s">
        <v>0</v>
      </c>
      <c r="AL38" s="63" t="s">
        <v>0</v>
      </c>
    </row>
    <row r="39" spans="32:38" ht="12.75">
      <c r="AF39" s="17" t="s">
        <v>73</v>
      </c>
      <c r="AJ39" s="63" t="s">
        <v>0</v>
      </c>
      <c r="AL39" s="63" t="s">
        <v>0</v>
      </c>
    </row>
    <row r="40" spans="32:38" ht="12.75">
      <c r="AF40" t="str">
        <f>+B7</f>
        <v>Peter Groot</v>
      </c>
      <c r="AH40" t="str">
        <f>+B11</f>
        <v>VRIJE RONDE</v>
      </c>
      <c r="AJ40" s="63" t="s">
        <v>0</v>
      </c>
      <c r="AK40" s="64" t="s">
        <v>49</v>
      </c>
      <c r="AL40" s="27">
        <f aca="true" t="shared" si="5" ref="AL40:AL45">IF(AJ40=2,0,IF(AJ40=1,1,IF(AJ40=0,2,"")))</f>
      </c>
    </row>
    <row r="41" spans="32:38" ht="12.75">
      <c r="AF41" t="str">
        <f>+B8</f>
        <v>Dik Vermeulen</v>
      </c>
      <c r="AH41" t="str">
        <f>+B6</f>
        <v>Peter Foks</v>
      </c>
      <c r="AJ41" s="63">
        <v>0</v>
      </c>
      <c r="AK41" s="64" t="s">
        <v>49</v>
      </c>
      <c r="AL41" s="27">
        <f t="shared" si="5"/>
        <v>2</v>
      </c>
    </row>
    <row r="42" spans="32:38" ht="12.75">
      <c r="AF42" t="str">
        <f>+B9</f>
        <v>Piet Smit</v>
      </c>
      <c r="AH42" t="str">
        <f>+B5</f>
        <v>Schelte Betten</v>
      </c>
      <c r="AJ42" s="63">
        <v>2</v>
      </c>
      <c r="AK42" s="64" t="s">
        <v>49</v>
      </c>
      <c r="AL42" s="27">
        <f t="shared" si="5"/>
        <v>0</v>
      </c>
    </row>
    <row r="43" spans="32:38" ht="12.75">
      <c r="AF43" t="str">
        <f>+B10</f>
        <v>Paul Teer</v>
      </c>
      <c r="AH43" t="str">
        <f>+B4</f>
        <v>Martin Berends</v>
      </c>
      <c r="AJ43" s="63">
        <v>2</v>
      </c>
      <c r="AK43" s="64" t="s">
        <v>49</v>
      </c>
      <c r="AL43" s="27">
        <f t="shared" si="5"/>
        <v>0</v>
      </c>
    </row>
    <row r="44" spans="36:38" ht="12.75">
      <c r="AJ44" s="63" t="s">
        <v>0</v>
      </c>
      <c r="AL44" s="27">
        <f t="shared" si="5"/>
      </c>
    </row>
    <row r="45" spans="32:38" ht="12.75">
      <c r="AF45" s="17" t="s">
        <v>117</v>
      </c>
      <c r="AJ45" s="63" t="s">
        <v>0</v>
      </c>
      <c r="AL45" s="27">
        <f t="shared" si="5"/>
      </c>
    </row>
    <row r="46" spans="32:38" ht="12.75">
      <c r="AF46" s="1" t="s">
        <v>118</v>
      </c>
      <c r="AH46" s="1" t="s">
        <v>1</v>
      </c>
      <c r="AJ46" s="27">
        <v>0</v>
      </c>
      <c r="AK46" s="64" t="s">
        <v>49</v>
      </c>
      <c r="AL46" s="2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"/>
  <sheetViews>
    <sheetView zoomScalePageLayoutView="0" workbookViewId="0" topLeftCell="A1">
      <selection activeCell="Z35" sqref="Z35"/>
    </sheetView>
  </sheetViews>
  <sheetFormatPr defaultColWidth="9.140625" defaultRowHeight="12.75"/>
  <cols>
    <col min="1" max="1" width="3.28125" style="0" customWidth="1"/>
    <col min="2" max="2" width="21.00390625" style="0" bestFit="1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710937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00390625" style="0" customWidth="1"/>
    <col min="24" max="24" width="13.28125" style="0" bestFit="1" customWidth="1"/>
    <col min="25" max="25" width="1.7109375" style="0" customWidth="1"/>
    <col min="26" max="26" width="13.28125" style="0" bestFit="1" customWidth="1"/>
    <col min="27" max="27" width="3.28125" style="0" customWidth="1"/>
    <col min="28" max="28" width="1.7109375" style="0" customWidth="1"/>
    <col min="29" max="29" width="3.28125" style="0" customWidth="1"/>
    <col min="30" max="30" width="1.8515625" style="0" customWidth="1"/>
    <col min="31" max="31" width="16.7109375" style="0" bestFit="1" customWidth="1"/>
    <col min="32" max="32" width="2.7109375" style="0" customWidth="1"/>
    <col min="33" max="33" width="16.7109375" style="0" bestFit="1" customWidth="1"/>
    <col min="34" max="34" width="2.421875" style="0" customWidth="1"/>
    <col min="35" max="35" width="1.421875" style="0" customWidth="1"/>
    <col min="36" max="36" width="2.421875" style="0" customWidth="1"/>
    <col min="37" max="37" width="1.1484375" style="0" customWidth="1"/>
    <col min="38" max="38" width="13.421875" style="0" bestFit="1" customWidth="1"/>
    <col min="39" max="39" width="2.00390625" style="0" customWidth="1"/>
    <col min="40" max="40" width="13.421875" style="0" bestFit="1" customWidth="1"/>
    <col min="41" max="41" width="3.00390625" style="0" customWidth="1"/>
    <col min="42" max="42" width="2.00390625" style="0" customWidth="1"/>
    <col min="43" max="43" width="3.421875" style="0" customWidth="1"/>
  </cols>
  <sheetData>
    <row r="1" spans="1:38" ht="12.75">
      <c r="A1" s="1"/>
      <c r="X1" s="1" t="s">
        <v>116</v>
      </c>
      <c r="AE1" s="1" t="s">
        <v>84</v>
      </c>
      <c r="AL1" s="1" t="s">
        <v>119</v>
      </c>
    </row>
    <row r="2" ht="12.75">
      <c r="B2" t="s">
        <v>116</v>
      </c>
    </row>
    <row r="3" spans="1:38" ht="13.5" thickBot="1">
      <c r="A3" s="23"/>
      <c r="B3" s="23"/>
      <c r="C3" s="49">
        <v>1</v>
      </c>
      <c r="D3" s="24">
        <v>2</v>
      </c>
      <c r="E3" s="24">
        <v>3</v>
      </c>
      <c r="F3" s="24">
        <v>4</v>
      </c>
      <c r="G3" s="24">
        <v>1</v>
      </c>
      <c r="H3" s="24">
        <v>2</v>
      </c>
      <c r="I3" s="24">
        <v>3</v>
      </c>
      <c r="J3" s="46">
        <v>4</v>
      </c>
      <c r="K3" s="52" t="s">
        <v>44</v>
      </c>
      <c r="L3" s="25" t="s">
        <v>45</v>
      </c>
      <c r="M3" s="59"/>
      <c r="N3" s="59" t="s">
        <v>46</v>
      </c>
      <c r="O3" s="28"/>
      <c r="P3" s="29" t="s">
        <v>47</v>
      </c>
      <c r="Q3" s="29"/>
      <c r="R3" s="29"/>
      <c r="S3" s="28"/>
      <c r="T3" s="29" t="s">
        <v>47</v>
      </c>
      <c r="U3" s="29"/>
      <c r="V3" s="55"/>
      <c r="X3" s="17" t="s">
        <v>48</v>
      </c>
      <c r="AE3" s="17" t="s">
        <v>48</v>
      </c>
      <c r="AL3" s="17" t="s">
        <v>48</v>
      </c>
    </row>
    <row r="4" spans="1:43" ht="13.5" thickBot="1">
      <c r="A4">
        <v>1</v>
      </c>
      <c r="B4" s="30" t="s">
        <v>109</v>
      </c>
      <c r="C4" s="31"/>
      <c r="D4" s="32">
        <f>+P5</f>
        <v>0</v>
      </c>
      <c r="E4" s="32">
        <f>+R6</f>
        <v>2</v>
      </c>
      <c r="F4" s="32">
        <f>+P7</f>
        <v>2</v>
      </c>
      <c r="G4" s="50"/>
      <c r="H4" s="32">
        <f>+R8</f>
        <v>1</v>
      </c>
      <c r="I4" s="32">
        <f>+P9</f>
        <v>0</v>
      </c>
      <c r="J4" s="32">
        <f>+R10</f>
        <v>0</v>
      </c>
      <c r="K4" s="33">
        <f>SUM(C4:J4)</f>
        <v>5</v>
      </c>
      <c r="L4" s="88" t="s">
        <v>94</v>
      </c>
      <c r="M4" s="59"/>
      <c r="N4" s="59"/>
      <c r="O4" s="29"/>
      <c r="P4" s="29"/>
      <c r="Q4" s="29"/>
      <c r="R4" s="29"/>
      <c r="S4" s="29"/>
      <c r="T4" s="29"/>
      <c r="U4" s="29"/>
      <c r="V4" s="55"/>
      <c r="X4" t="str">
        <f>+B4</f>
        <v>Peter Foks</v>
      </c>
      <c r="Z4" t="str">
        <f>+B5</f>
        <v>Piet Smit</v>
      </c>
      <c r="AA4" s="1">
        <v>0</v>
      </c>
      <c r="AB4" s="34" t="s">
        <v>49</v>
      </c>
      <c r="AC4">
        <f>IF(AA4=2,0,IF(AA4=1,1,IF(AA4=0,2,"")))</f>
        <v>2</v>
      </c>
      <c r="AE4" t="s">
        <v>2</v>
      </c>
      <c r="AG4" t="s">
        <v>115</v>
      </c>
      <c r="AH4">
        <v>2</v>
      </c>
      <c r="AI4" t="s">
        <v>49</v>
      </c>
      <c r="AJ4">
        <v>0</v>
      </c>
      <c r="AL4" s="1" t="s">
        <v>75</v>
      </c>
      <c r="AN4" t="s">
        <v>77</v>
      </c>
      <c r="AO4" s="1">
        <v>1</v>
      </c>
      <c r="AP4" s="34" t="s">
        <v>49</v>
      </c>
      <c r="AQ4">
        <v>1</v>
      </c>
    </row>
    <row r="5" spans="1:43" ht="12.75" customHeight="1" thickBot="1">
      <c r="A5">
        <v>2</v>
      </c>
      <c r="B5" s="35" t="s">
        <v>1</v>
      </c>
      <c r="C5" s="32">
        <f>+R5</f>
        <v>2</v>
      </c>
      <c r="D5" s="31"/>
      <c r="E5" s="32">
        <f>+T7</f>
        <v>1</v>
      </c>
      <c r="F5" s="32">
        <f>+V6</f>
        <v>2</v>
      </c>
      <c r="G5" s="36">
        <f>+P8</f>
        <v>1</v>
      </c>
      <c r="H5" s="44"/>
      <c r="I5" s="32">
        <f>+V10</f>
        <v>1</v>
      </c>
      <c r="J5" s="32">
        <f>+T9</f>
        <v>2</v>
      </c>
      <c r="K5" s="36">
        <f>SUM(C5:J5)</f>
        <v>9</v>
      </c>
      <c r="L5" s="89" t="s">
        <v>80</v>
      </c>
      <c r="M5" s="59"/>
      <c r="N5" s="53">
        <v>1</v>
      </c>
      <c r="O5" s="37" t="s">
        <v>50</v>
      </c>
      <c r="P5" s="38">
        <f>+AA4</f>
        <v>0</v>
      </c>
      <c r="Q5" s="39" t="s">
        <v>49</v>
      </c>
      <c r="R5" s="40">
        <f aca="true" t="shared" si="0" ref="R5:R10">IF(P5=2,0,IF(P5=1,1,IF(P5=0,2,"")))</f>
        <v>2</v>
      </c>
      <c r="S5" s="41" t="s">
        <v>56</v>
      </c>
      <c r="T5" s="38">
        <f>+AA5</f>
        <v>1</v>
      </c>
      <c r="U5" s="39" t="s">
        <v>49</v>
      </c>
      <c r="V5" s="54">
        <f aca="true" t="shared" si="1" ref="V5:V10">IF(T5=2,0,IF(T5=1,1,IF(T5=0,2,"")))</f>
        <v>1</v>
      </c>
      <c r="X5" t="str">
        <f>+B6</f>
        <v>Paul Teer</v>
      </c>
      <c r="Z5" t="str">
        <f>+B7</f>
        <v>Dik Vermeulen</v>
      </c>
      <c r="AA5" s="1">
        <v>1</v>
      </c>
      <c r="AB5" s="34" t="s">
        <v>49</v>
      </c>
      <c r="AC5">
        <f aca="true" t="shared" si="2" ref="AC5:AC25">IF(AA5=2,0,IF(AA5=1,1,IF(AA5=0,2,"")))</f>
        <v>1</v>
      </c>
      <c r="AE5" t="s">
        <v>3</v>
      </c>
      <c r="AG5" t="s">
        <v>120</v>
      </c>
      <c r="AH5">
        <v>2</v>
      </c>
      <c r="AI5" t="s">
        <v>49</v>
      </c>
      <c r="AJ5">
        <v>0</v>
      </c>
      <c r="AL5" s="1" t="s">
        <v>74</v>
      </c>
      <c r="AN5" t="s">
        <v>121</v>
      </c>
      <c r="AO5" s="1">
        <v>1</v>
      </c>
      <c r="AP5" s="34" t="s">
        <v>49</v>
      </c>
      <c r="AQ5">
        <v>1</v>
      </c>
    </row>
    <row r="6" spans="1:43" ht="12.75" customHeight="1" thickBot="1">
      <c r="A6">
        <v>3</v>
      </c>
      <c r="B6" s="35" t="s">
        <v>95</v>
      </c>
      <c r="C6" s="32">
        <f>+P6</f>
        <v>0</v>
      </c>
      <c r="D6" s="32">
        <f>+V7</f>
        <v>1</v>
      </c>
      <c r="E6" s="31"/>
      <c r="F6" s="32">
        <f>+T5</f>
        <v>1</v>
      </c>
      <c r="G6" s="36">
        <f>+R9</f>
        <v>2</v>
      </c>
      <c r="H6" s="32">
        <f>+T10</f>
        <v>1</v>
      </c>
      <c r="I6" s="44"/>
      <c r="J6" s="32">
        <f>+V8</f>
        <v>2</v>
      </c>
      <c r="K6" s="36">
        <f>SUM(C6:J6)</f>
        <v>7</v>
      </c>
      <c r="L6" s="89" t="s">
        <v>81</v>
      </c>
      <c r="M6" s="59"/>
      <c r="N6" s="53">
        <v>2</v>
      </c>
      <c r="O6" s="37" t="s">
        <v>51</v>
      </c>
      <c r="P6" s="38">
        <f>+AA8</f>
        <v>0</v>
      </c>
      <c r="Q6" s="39" t="s">
        <v>49</v>
      </c>
      <c r="R6" s="40">
        <f t="shared" si="0"/>
        <v>2</v>
      </c>
      <c r="S6" s="41" t="s">
        <v>54</v>
      </c>
      <c r="T6" s="38">
        <f>+AA9</f>
        <v>0</v>
      </c>
      <c r="U6" s="39" t="s">
        <v>49</v>
      </c>
      <c r="V6" s="54">
        <f t="shared" si="1"/>
        <v>2</v>
      </c>
      <c r="AA6" s="1" t="s">
        <v>0</v>
      </c>
      <c r="AC6">
        <f t="shared" si="2"/>
      </c>
      <c r="AH6" t="s">
        <v>0</v>
      </c>
      <c r="AL6" t="s">
        <v>76</v>
      </c>
      <c r="AN6" t="s">
        <v>90</v>
      </c>
      <c r="AO6" s="1" t="s">
        <v>0</v>
      </c>
      <c r="AP6" s="34" t="s">
        <v>49</v>
      </c>
    </row>
    <row r="7" spans="1:43" ht="12.75" customHeight="1" thickBot="1">
      <c r="A7" s="23">
        <v>4</v>
      </c>
      <c r="B7" s="42" t="s">
        <v>101</v>
      </c>
      <c r="C7" s="43">
        <f>+R7</f>
        <v>0</v>
      </c>
      <c r="D7" s="43">
        <f>+T6</f>
        <v>0</v>
      </c>
      <c r="E7" s="43">
        <f>+V5</f>
        <v>1</v>
      </c>
      <c r="F7" s="44"/>
      <c r="G7" s="49">
        <f>+P10</f>
        <v>2</v>
      </c>
      <c r="H7" s="24">
        <f>+V9</f>
        <v>0</v>
      </c>
      <c r="I7" s="24">
        <f>+T8</f>
        <v>0</v>
      </c>
      <c r="J7" s="44"/>
      <c r="K7" s="45">
        <f>SUM(C7:J7)</f>
        <v>3</v>
      </c>
      <c r="L7" s="90" t="s">
        <v>82</v>
      </c>
      <c r="M7" s="59"/>
      <c r="N7" s="53">
        <v>3</v>
      </c>
      <c r="O7" s="37" t="s">
        <v>52</v>
      </c>
      <c r="P7" s="38">
        <f>+AA12</f>
        <v>2</v>
      </c>
      <c r="Q7" s="39" t="s">
        <v>49</v>
      </c>
      <c r="R7" s="40">
        <f t="shared" si="0"/>
        <v>0</v>
      </c>
      <c r="S7" s="41" t="s">
        <v>53</v>
      </c>
      <c r="T7" s="38">
        <f>+AA13</f>
        <v>1</v>
      </c>
      <c r="U7" s="39" t="s">
        <v>49</v>
      </c>
      <c r="V7" s="54">
        <f t="shared" si="1"/>
        <v>1</v>
      </c>
      <c r="X7" s="17" t="s">
        <v>55</v>
      </c>
      <c r="AA7" s="1" t="s">
        <v>0</v>
      </c>
      <c r="AC7">
        <f t="shared" si="2"/>
      </c>
      <c r="AE7" s="17" t="s">
        <v>55</v>
      </c>
      <c r="AH7" t="s">
        <v>0</v>
      </c>
      <c r="AO7" s="1" t="s">
        <v>0</v>
      </c>
      <c r="AQ7" s="1" t="s">
        <v>0</v>
      </c>
    </row>
    <row r="8" spans="2:43" ht="15">
      <c r="B8" s="1" t="s">
        <v>0</v>
      </c>
      <c r="C8" s="27"/>
      <c r="D8" s="27"/>
      <c r="E8" s="27"/>
      <c r="F8" s="32">
        <f>SUM(C4:F7)</f>
        <v>12</v>
      </c>
      <c r="G8" s="32"/>
      <c r="H8" s="32"/>
      <c r="I8" s="32"/>
      <c r="J8" s="32">
        <f>SUM(C4:J7)</f>
        <v>24</v>
      </c>
      <c r="K8" s="27">
        <f>SUM(K4:K7)</f>
        <v>24</v>
      </c>
      <c r="L8" s="27"/>
      <c r="M8" s="27"/>
      <c r="N8" s="53">
        <v>4</v>
      </c>
      <c r="O8" s="37" t="s">
        <v>64</v>
      </c>
      <c r="P8" s="60">
        <f>+AA16</f>
        <v>1</v>
      </c>
      <c r="Q8" s="39" t="s">
        <v>49</v>
      </c>
      <c r="R8" s="40">
        <f t="shared" si="0"/>
        <v>1</v>
      </c>
      <c r="S8" s="37" t="s">
        <v>66</v>
      </c>
      <c r="T8" s="18">
        <f>+AA17</f>
        <v>0</v>
      </c>
      <c r="U8" s="39" t="s">
        <v>49</v>
      </c>
      <c r="V8" s="54">
        <f t="shared" si="1"/>
        <v>2</v>
      </c>
      <c r="X8" t="str">
        <f>+B6</f>
        <v>Paul Teer</v>
      </c>
      <c r="Z8" t="str">
        <f>+B4</f>
        <v>Peter Foks</v>
      </c>
      <c r="AA8" s="1">
        <v>0</v>
      </c>
      <c r="AB8" s="34" t="s">
        <v>49</v>
      </c>
      <c r="AC8">
        <f t="shared" si="2"/>
        <v>2</v>
      </c>
      <c r="AE8" t="s">
        <v>3</v>
      </c>
      <c r="AG8" t="s">
        <v>2</v>
      </c>
      <c r="AH8">
        <v>1</v>
      </c>
      <c r="AI8" t="s">
        <v>49</v>
      </c>
      <c r="AJ8">
        <v>1</v>
      </c>
      <c r="AL8" s="17" t="s">
        <v>55</v>
      </c>
      <c r="AO8" s="1" t="s">
        <v>0</v>
      </c>
      <c r="AQ8" s="1" t="s">
        <v>0</v>
      </c>
    </row>
    <row r="9" spans="14:43" ht="15">
      <c r="N9" s="53">
        <v>5</v>
      </c>
      <c r="O9" s="37" t="s">
        <v>61</v>
      </c>
      <c r="P9" s="60">
        <f>+AA20</f>
        <v>0</v>
      </c>
      <c r="Q9" s="39" t="s">
        <v>49</v>
      </c>
      <c r="R9" s="40">
        <f t="shared" si="0"/>
        <v>2</v>
      </c>
      <c r="S9" s="37" t="s">
        <v>65</v>
      </c>
      <c r="T9" s="60">
        <f>+AA21</f>
        <v>2</v>
      </c>
      <c r="U9" s="39" t="s">
        <v>49</v>
      </c>
      <c r="V9" s="54">
        <f t="shared" si="1"/>
        <v>0</v>
      </c>
      <c r="X9" t="str">
        <f>+B7</f>
        <v>Dik Vermeulen</v>
      </c>
      <c r="Z9" t="str">
        <f>+B5</f>
        <v>Piet Smit</v>
      </c>
      <c r="AA9" s="1">
        <v>0</v>
      </c>
      <c r="AB9" s="34" t="s">
        <v>49</v>
      </c>
      <c r="AC9">
        <f t="shared" si="2"/>
        <v>2</v>
      </c>
      <c r="AE9" s="1" t="s">
        <v>120</v>
      </c>
      <c r="AG9" t="s">
        <v>115</v>
      </c>
      <c r="AH9">
        <v>2</v>
      </c>
      <c r="AI9" t="s">
        <v>49</v>
      </c>
      <c r="AJ9">
        <v>0</v>
      </c>
      <c r="AL9" s="1" t="s">
        <v>74</v>
      </c>
      <c r="AN9" t="s">
        <v>75</v>
      </c>
      <c r="AO9" s="1">
        <v>0</v>
      </c>
      <c r="AP9" s="34" t="s">
        <v>49</v>
      </c>
      <c r="AQ9">
        <v>2</v>
      </c>
    </row>
    <row r="10" spans="14:43" ht="15">
      <c r="N10" s="53">
        <v>6</v>
      </c>
      <c r="O10" s="37" t="s">
        <v>62</v>
      </c>
      <c r="P10" s="18">
        <f>+AA24</f>
        <v>2</v>
      </c>
      <c r="Q10" s="39" t="s">
        <v>49</v>
      </c>
      <c r="R10" s="40">
        <f t="shared" si="0"/>
        <v>0</v>
      </c>
      <c r="S10" s="37" t="s">
        <v>63</v>
      </c>
      <c r="T10" s="60">
        <f>+AA25</f>
        <v>1</v>
      </c>
      <c r="U10" s="39" t="s">
        <v>49</v>
      </c>
      <c r="V10" s="54">
        <f t="shared" si="1"/>
        <v>1</v>
      </c>
      <c r="AA10" s="1" t="s">
        <v>0</v>
      </c>
      <c r="AC10">
        <f t="shared" si="2"/>
      </c>
      <c r="AH10" t="s">
        <v>0</v>
      </c>
      <c r="AL10" s="1" t="s">
        <v>90</v>
      </c>
      <c r="AN10" t="s">
        <v>77</v>
      </c>
      <c r="AO10" s="1" t="s">
        <v>0</v>
      </c>
      <c r="AP10" s="34" t="s">
        <v>49</v>
      </c>
    </row>
    <row r="11" spans="2:43" ht="12.75">
      <c r="B11" t="s">
        <v>84</v>
      </c>
      <c r="X11" s="17" t="s">
        <v>57</v>
      </c>
      <c r="AA11" s="1" t="s">
        <v>0</v>
      </c>
      <c r="AC11">
        <f t="shared" si="2"/>
      </c>
      <c r="AE11" s="17" t="s">
        <v>57</v>
      </c>
      <c r="AH11" t="s">
        <v>0</v>
      </c>
      <c r="AL11" t="s">
        <v>121</v>
      </c>
      <c r="AN11" t="s">
        <v>76</v>
      </c>
      <c r="AO11" s="1">
        <v>0</v>
      </c>
      <c r="AP11" s="34" t="s">
        <v>49</v>
      </c>
      <c r="AQ11">
        <v>2</v>
      </c>
    </row>
    <row r="12" spans="1:43" ht="13.5" thickBot="1">
      <c r="A12" s="23"/>
      <c r="B12" s="23"/>
      <c r="C12" s="49">
        <v>1</v>
      </c>
      <c r="D12" s="24">
        <v>2</v>
      </c>
      <c r="E12" s="24">
        <v>3</v>
      </c>
      <c r="F12" s="24">
        <v>4</v>
      </c>
      <c r="G12" s="24">
        <v>1</v>
      </c>
      <c r="H12" s="24">
        <v>2</v>
      </c>
      <c r="I12" s="24">
        <v>3</v>
      </c>
      <c r="J12" s="46">
        <v>4</v>
      </c>
      <c r="K12" s="52" t="s">
        <v>44</v>
      </c>
      <c r="L12" s="25" t="s">
        <v>45</v>
      </c>
      <c r="X12" t="str">
        <f>+B4</f>
        <v>Peter Foks</v>
      </c>
      <c r="Z12" t="str">
        <f>+B7</f>
        <v>Dik Vermeulen</v>
      </c>
      <c r="AA12" s="1">
        <v>2</v>
      </c>
      <c r="AB12" s="34" t="s">
        <v>49</v>
      </c>
      <c r="AC12">
        <f t="shared" si="2"/>
        <v>0</v>
      </c>
      <c r="AE12" t="s">
        <v>2</v>
      </c>
      <c r="AG12" t="s">
        <v>120</v>
      </c>
      <c r="AH12">
        <v>2</v>
      </c>
      <c r="AI12" t="s">
        <v>49</v>
      </c>
      <c r="AJ12">
        <v>0</v>
      </c>
      <c r="AO12" s="1" t="s">
        <v>0</v>
      </c>
      <c r="AQ12" s="1" t="s">
        <v>0</v>
      </c>
    </row>
    <row r="13" spans="1:43" ht="13.5" thickBot="1">
      <c r="A13">
        <v>1</v>
      </c>
      <c r="B13" s="30" t="s">
        <v>2</v>
      </c>
      <c r="C13" s="31"/>
      <c r="D13" s="32">
        <v>2</v>
      </c>
      <c r="E13" s="32">
        <v>1</v>
      </c>
      <c r="F13" s="32">
        <v>2</v>
      </c>
      <c r="G13" s="50"/>
      <c r="H13" s="32">
        <v>1</v>
      </c>
      <c r="I13" s="32">
        <v>2</v>
      </c>
      <c r="J13" s="32">
        <v>0</v>
      </c>
      <c r="K13" s="33">
        <v>8</v>
      </c>
      <c r="L13" s="88" t="s">
        <v>80</v>
      </c>
      <c r="X13" t="str">
        <f>+B5</f>
        <v>Piet Smit</v>
      </c>
      <c r="Z13" t="str">
        <f>+B6</f>
        <v>Paul Teer</v>
      </c>
      <c r="AA13" s="1">
        <v>1</v>
      </c>
      <c r="AB13" s="34" t="s">
        <v>49</v>
      </c>
      <c r="AC13">
        <f t="shared" si="2"/>
        <v>1</v>
      </c>
      <c r="AE13" t="s">
        <v>115</v>
      </c>
      <c r="AG13" t="s">
        <v>3</v>
      </c>
      <c r="AH13">
        <v>1</v>
      </c>
      <c r="AI13" t="s">
        <v>49</v>
      </c>
      <c r="AJ13">
        <v>1</v>
      </c>
      <c r="AL13" s="17" t="s">
        <v>57</v>
      </c>
      <c r="AO13" s="1" t="s">
        <v>0</v>
      </c>
      <c r="AQ13" s="1" t="s">
        <v>0</v>
      </c>
    </row>
    <row r="14" spans="1:43" ht="13.5" thickBot="1">
      <c r="A14">
        <v>2</v>
      </c>
      <c r="B14" s="35" t="s">
        <v>115</v>
      </c>
      <c r="C14" s="32">
        <v>0</v>
      </c>
      <c r="D14" s="31"/>
      <c r="E14" s="32">
        <v>1</v>
      </c>
      <c r="F14" s="32">
        <v>0</v>
      </c>
      <c r="G14" s="36">
        <v>1</v>
      </c>
      <c r="H14" s="44"/>
      <c r="I14" s="32">
        <v>2</v>
      </c>
      <c r="J14" s="32">
        <v>1</v>
      </c>
      <c r="K14" s="36">
        <v>5</v>
      </c>
      <c r="L14" s="89" t="s">
        <v>94</v>
      </c>
      <c r="AB14" s="34" t="s">
        <v>0</v>
      </c>
      <c r="AC14" s="1" t="s">
        <v>0</v>
      </c>
      <c r="AI14" t="s">
        <v>0</v>
      </c>
      <c r="AJ14" t="s">
        <v>0</v>
      </c>
      <c r="AL14" t="s">
        <v>75</v>
      </c>
      <c r="AN14" t="s">
        <v>76</v>
      </c>
      <c r="AO14" s="1">
        <v>2</v>
      </c>
      <c r="AP14" s="34" t="s">
        <v>49</v>
      </c>
      <c r="AQ14">
        <v>0</v>
      </c>
    </row>
    <row r="15" spans="1:43" ht="13.5" thickBot="1">
      <c r="A15">
        <v>3</v>
      </c>
      <c r="B15" s="35" t="s">
        <v>3</v>
      </c>
      <c r="C15" s="32">
        <v>1</v>
      </c>
      <c r="D15" s="32">
        <v>1</v>
      </c>
      <c r="E15" s="31"/>
      <c r="F15" s="32">
        <v>2</v>
      </c>
      <c r="G15" s="36">
        <v>0</v>
      </c>
      <c r="H15" s="32">
        <v>0</v>
      </c>
      <c r="I15" s="44"/>
      <c r="J15" s="32">
        <v>0</v>
      </c>
      <c r="K15" s="36">
        <v>4</v>
      </c>
      <c r="L15" s="89" t="s">
        <v>82</v>
      </c>
      <c r="X15" s="17" t="s">
        <v>58</v>
      </c>
      <c r="AB15" s="34" t="s">
        <v>0</v>
      </c>
      <c r="AC15" s="1" t="s">
        <v>0</v>
      </c>
      <c r="AE15" s="17" t="s">
        <v>58</v>
      </c>
      <c r="AI15" t="s">
        <v>0</v>
      </c>
      <c r="AJ15" t="s">
        <v>0</v>
      </c>
      <c r="AL15" t="s">
        <v>77</v>
      </c>
      <c r="AN15" s="1" t="s">
        <v>74</v>
      </c>
      <c r="AO15" s="1">
        <v>0</v>
      </c>
      <c r="AP15" s="34" t="s">
        <v>49</v>
      </c>
      <c r="AQ15">
        <v>2</v>
      </c>
    </row>
    <row r="16" spans="1:43" ht="13.5" thickBot="1">
      <c r="A16" s="23">
        <v>4</v>
      </c>
      <c r="B16" s="42" t="s">
        <v>123</v>
      </c>
      <c r="C16" s="43">
        <v>0</v>
      </c>
      <c r="D16" s="43">
        <v>2</v>
      </c>
      <c r="E16" s="43">
        <v>0</v>
      </c>
      <c r="F16" s="44"/>
      <c r="G16" s="49">
        <v>2</v>
      </c>
      <c r="H16" s="24">
        <v>1</v>
      </c>
      <c r="I16" s="24">
        <v>2</v>
      </c>
      <c r="J16" s="44"/>
      <c r="K16" s="45">
        <v>7</v>
      </c>
      <c r="L16" s="90" t="s">
        <v>81</v>
      </c>
      <c r="X16" t="str">
        <f>+B5</f>
        <v>Piet Smit</v>
      </c>
      <c r="Z16" t="str">
        <f>+B4</f>
        <v>Peter Foks</v>
      </c>
      <c r="AA16" s="1">
        <v>1</v>
      </c>
      <c r="AB16" s="34" t="s">
        <v>49</v>
      </c>
      <c r="AC16">
        <f t="shared" si="2"/>
        <v>1</v>
      </c>
      <c r="AE16" t="s">
        <v>115</v>
      </c>
      <c r="AG16" t="s">
        <v>2</v>
      </c>
      <c r="AH16">
        <v>1</v>
      </c>
      <c r="AI16" t="s">
        <v>49</v>
      </c>
      <c r="AJ16">
        <v>1</v>
      </c>
      <c r="AL16" t="s">
        <v>121</v>
      </c>
      <c r="AN16" t="s">
        <v>90</v>
      </c>
      <c r="AO16" s="1" t="s">
        <v>0</v>
      </c>
      <c r="AP16" s="34" t="s">
        <v>49</v>
      </c>
    </row>
    <row r="17" spans="2:43" ht="12.75">
      <c r="B17" s="1" t="s">
        <v>0</v>
      </c>
      <c r="C17" s="27"/>
      <c r="D17" s="27"/>
      <c r="E17" s="27"/>
      <c r="F17" s="32">
        <v>12</v>
      </c>
      <c r="G17" s="32"/>
      <c r="H17" s="32"/>
      <c r="I17" s="32"/>
      <c r="J17" s="32">
        <v>24</v>
      </c>
      <c r="K17" s="27">
        <v>24</v>
      </c>
      <c r="L17" s="27"/>
      <c r="X17" t="str">
        <f>+B7</f>
        <v>Dik Vermeulen</v>
      </c>
      <c r="Z17" t="str">
        <f>+B6</f>
        <v>Paul Teer</v>
      </c>
      <c r="AA17" s="1">
        <v>0</v>
      </c>
      <c r="AB17" s="34" t="s">
        <v>49</v>
      </c>
      <c r="AC17">
        <f t="shared" si="2"/>
        <v>2</v>
      </c>
      <c r="AE17" t="s">
        <v>120</v>
      </c>
      <c r="AG17" t="s">
        <v>3</v>
      </c>
      <c r="AH17">
        <v>2</v>
      </c>
      <c r="AI17" t="s">
        <v>49</v>
      </c>
      <c r="AJ17">
        <v>0</v>
      </c>
      <c r="AO17" s="1" t="s">
        <v>0</v>
      </c>
      <c r="AQ17" s="1" t="s">
        <v>0</v>
      </c>
    </row>
    <row r="18" spans="28:43" ht="12.75">
      <c r="AB18" s="34" t="s">
        <v>0</v>
      </c>
      <c r="AC18" s="1" t="s">
        <v>0</v>
      </c>
      <c r="AI18" t="s">
        <v>0</v>
      </c>
      <c r="AJ18" t="s">
        <v>0</v>
      </c>
      <c r="AL18" s="17" t="s">
        <v>58</v>
      </c>
      <c r="AO18" s="1" t="s">
        <v>0</v>
      </c>
      <c r="AQ18" s="1" t="s">
        <v>0</v>
      </c>
    </row>
    <row r="19" spans="24:43" ht="12.75">
      <c r="X19" s="17" t="s">
        <v>59</v>
      </c>
      <c r="AB19" s="34" t="s">
        <v>0</v>
      </c>
      <c r="AC19" s="1" t="s">
        <v>0</v>
      </c>
      <c r="AE19" s="17" t="s">
        <v>59</v>
      </c>
      <c r="AI19" t="s">
        <v>0</v>
      </c>
      <c r="AJ19" t="s">
        <v>0</v>
      </c>
      <c r="AL19" t="s">
        <v>121</v>
      </c>
      <c r="AN19" t="s">
        <v>75</v>
      </c>
      <c r="AO19" s="1">
        <v>0</v>
      </c>
      <c r="AP19" s="34" t="s">
        <v>49</v>
      </c>
      <c r="AQ19">
        <v>2</v>
      </c>
    </row>
    <row r="20" spans="2:43" ht="12.75">
      <c r="B20" t="s">
        <v>119</v>
      </c>
      <c r="J20" s="68"/>
      <c r="X20" t="str">
        <f>+B4</f>
        <v>Peter Foks</v>
      </c>
      <c r="Z20" t="str">
        <f>+B6</f>
        <v>Paul Teer</v>
      </c>
      <c r="AA20" s="1">
        <v>0</v>
      </c>
      <c r="AB20" s="34" t="s">
        <v>49</v>
      </c>
      <c r="AC20">
        <f t="shared" si="2"/>
        <v>2</v>
      </c>
      <c r="AE20" t="s">
        <v>2</v>
      </c>
      <c r="AG20" t="s">
        <v>3</v>
      </c>
      <c r="AH20">
        <v>2</v>
      </c>
      <c r="AI20" t="s">
        <v>49</v>
      </c>
      <c r="AJ20">
        <v>0</v>
      </c>
      <c r="AL20" s="1" t="s">
        <v>76</v>
      </c>
      <c r="AN20" t="s">
        <v>77</v>
      </c>
      <c r="AO20" s="1">
        <v>0</v>
      </c>
      <c r="AP20" s="34" t="s">
        <v>49</v>
      </c>
      <c r="AQ20">
        <v>2</v>
      </c>
    </row>
    <row r="21" spans="1:43" ht="13.5" thickBot="1">
      <c r="A21" s="23"/>
      <c r="B21" s="23"/>
      <c r="C21" s="24">
        <v>1</v>
      </c>
      <c r="D21" s="24">
        <v>2</v>
      </c>
      <c r="E21" s="24">
        <v>3</v>
      </c>
      <c r="F21" s="24">
        <v>4</v>
      </c>
      <c r="G21" s="24">
        <v>5</v>
      </c>
      <c r="H21" s="24">
        <v>6</v>
      </c>
      <c r="I21" s="24" t="s">
        <v>44</v>
      </c>
      <c r="J21" s="25" t="s">
        <v>45</v>
      </c>
      <c r="X21" t="str">
        <f>+B5</f>
        <v>Piet Smit</v>
      </c>
      <c r="Z21" t="str">
        <f>+B7</f>
        <v>Dik Vermeulen</v>
      </c>
      <c r="AA21" s="1">
        <v>2</v>
      </c>
      <c r="AB21" s="34" t="s">
        <v>49</v>
      </c>
      <c r="AC21">
        <f t="shared" si="2"/>
        <v>0</v>
      </c>
      <c r="AE21" t="s">
        <v>115</v>
      </c>
      <c r="AG21" t="s">
        <v>120</v>
      </c>
      <c r="AH21">
        <v>1</v>
      </c>
      <c r="AI21" t="s">
        <v>49</v>
      </c>
      <c r="AJ21">
        <v>1</v>
      </c>
      <c r="AL21" t="s">
        <v>90</v>
      </c>
      <c r="AN21" t="s">
        <v>74</v>
      </c>
      <c r="AO21" s="1" t="s">
        <v>0</v>
      </c>
      <c r="AP21" s="34" t="s">
        <v>49</v>
      </c>
    </row>
    <row r="22" spans="1:43" ht="12.75">
      <c r="A22">
        <v>1</v>
      </c>
      <c r="B22" s="30" t="s">
        <v>75</v>
      </c>
      <c r="C22" s="31"/>
      <c r="D22" s="32">
        <v>1</v>
      </c>
      <c r="E22" s="32">
        <v>2</v>
      </c>
      <c r="F22" s="32">
        <v>2</v>
      </c>
      <c r="G22" s="32">
        <v>2</v>
      </c>
      <c r="H22" s="32" t="s">
        <v>0</v>
      </c>
      <c r="I22" s="33">
        <v>7</v>
      </c>
      <c r="J22" s="67" t="s">
        <v>80</v>
      </c>
      <c r="AB22" s="34" t="s">
        <v>0</v>
      </c>
      <c r="AC22" s="1" t="s">
        <v>0</v>
      </c>
      <c r="AI22" t="s">
        <v>0</v>
      </c>
      <c r="AJ22" t="s">
        <v>0</v>
      </c>
      <c r="AQ22" s="1" t="s">
        <v>0</v>
      </c>
    </row>
    <row r="23" spans="1:43" ht="12.75">
      <c r="A23">
        <v>2</v>
      </c>
      <c r="B23" s="35" t="s">
        <v>77</v>
      </c>
      <c r="C23" s="32">
        <v>1</v>
      </c>
      <c r="D23" s="31"/>
      <c r="E23" s="32">
        <v>0</v>
      </c>
      <c r="F23" s="32">
        <v>2</v>
      </c>
      <c r="G23" s="32">
        <v>1</v>
      </c>
      <c r="H23" s="32" t="s">
        <v>122</v>
      </c>
      <c r="I23" s="36">
        <v>4</v>
      </c>
      <c r="J23" s="66" t="s">
        <v>94</v>
      </c>
      <c r="X23" s="17" t="s">
        <v>60</v>
      </c>
      <c r="AB23" s="34" t="s">
        <v>0</v>
      </c>
      <c r="AC23" s="1" t="s">
        <v>0</v>
      </c>
      <c r="AE23" s="17" t="s">
        <v>60</v>
      </c>
      <c r="AI23" t="s">
        <v>0</v>
      </c>
      <c r="AJ23" t="s">
        <v>0</v>
      </c>
      <c r="AL23" s="17" t="s">
        <v>59</v>
      </c>
      <c r="AQ23" s="1" t="s">
        <v>0</v>
      </c>
    </row>
    <row r="24" spans="1:43" ht="12.75">
      <c r="A24">
        <v>3</v>
      </c>
      <c r="B24" s="35" t="s">
        <v>74</v>
      </c>
      <c r="C24" s="32">
        <v>0</v>
      </c>
      <c r="D24" s="32">
        <v>2</v>
      </c>
      <c r="E24" s="31"/>
      <c r="F24" s="32">
        <v>2</v>
      </c>
      <c r="G24" s="32">
        <v>1</v>
      </c>
      <c r="H24" s="32" t="s">
        <v>122</v>
      </c>
      <c r="I24" s="36">
        <v>5</v>
      </c>
      <c r="J24" s="66" t="s">
        <v>81</v>
      </c>
      <c r="X24" t="str">
        <f>+B7</f>
        <v>Dik Vermeulen</v>
      </c>
      <c r="Z24" t="str">
        <f>+B4</f>
        <v>Peter Foks</v>
      </c>
      <c r="AA24" s="1">
        <v>2</v>
      </c>
      <c r="AB24" s="34" t="s">
        <v>49</v>
      </c>
      <c r="AC24">
        <f t="shared" si="2"/>
        <v>0</v>
      </c>
      <c r="AE24" t="s">
        <v>120</v>
      </c>
      <c r="AG24" t="s">
        <v>2</v>
      </c>
      <c r="AH24">
        <v>2</v>
      </c>
      <c r="AI24" t="s">
        <v>49</v>
      </c>
      <c r="AJ24">
        <v>0</v>
      </c>
      <c r="AL24" t="s">
        <v>75</v>
      </c>
      <c r="AN24" t="s">
        <v>90</v>
      </c>
      <c r="AO24" s="1" t="s">
        <v>0</v>
      </c>
      <c r="AP24" s="34" t="s">
        <v>49</v>
      </c>
    </row>
    <row r="25" spans="1:43" ht="12.75">
      <c r="A25">
        <v>4</v>
      </c>
      <c r="B25" s="35" t="s">
        <v>76</v>
      </c>
      <c r="C25" s="32">
        <v>0</v>
      </c>
      <c r="D25" s="32">
        <v>0</v>
      </c>
      <c r="E25" s="32">
        <v>0</v>
      </c>
      <c r="F25" s="31"/>
      <c r="G25" s="32">
        <v>2</v>
      </c>
      <c r="H25" s="32" t="s">
        <v>0</v>
      </c>
      <c r="I25" s="36">
        <v>2</v>
      </c>
      <c r="J25" s="66" t="s">
        <v>82</v>
      </c>
      <c r="X25" t="str">
        <f>+B6</f>
        <v>Paul Teer</v>
      </c>
      <c r="Z25" t="str">
        <f>+B5</f>
        <v>Piet Smit</v>
      </c>
      <c r="AA25" s="1">
        <v>1</v>
      </c>
      <c r="AB25" s="34" t="s">
        <v>49</v>
      </c>
      <c r="AC25">
        <f t="shared" si="2"/>
        <v>1</v>
      </c>
      <c r="AE25" t="s">
        <v>3</v>
      </c>
      <c r="AG25" t="s">
        <v>115</v>
      </c>
      <c r="AH25">
        <v>0</v>
      </c>
      <c r="AI25" t="s">
        <v>49</v>
      </c>
      <c r="AJ25">
        <v>2</v>
      </c>
      <c r="AL25" t="s">
        <v>77</v>
      </c>
      <c r="AN25" t="s">
        <v>121</v>
      </c>
      <c r="AO25" s="1">
        <v>1</v>
      </c>
      <c r="AP25" s="34" t="s">
        <v>49</v>
      </c>
      <c r="AQ25">
        <v>1</v>
      </c>
    </row>
    <row r="26" spans="1:43" ht="12.75">
      <c r="A26">
        <v>5</v>
      </c>
      <c r="B26" s="35" t="s">
        <v>121</v>
      </c>
      <c r="C26" s="32">
        <v>0</v>
      </c>
      <c r="D26" s="32">
        <v>1</v>
      </c>
      <c r="E26" s="32">
        <v>1</v>
      </c>
      <c r="F26" s="32">
        <v>0</v>
      </c>
      <c r="G26" s="31"/>
      <c r="H26" s="32" t="s">
        <v>0</v>
      </c>
      <c r="I26" s="36">
        <v>2</v>
      </c>
      <c r="J26" s="66" t="s">
        <v>82</v>
      </c>
      <c r="AL26" t="s">
        <v>74</v>
      </c>
      <c r="AN26" t="s">
        <v>76</v>
      </c>
      <c r="AO26" s="1">
        <v>2</v>
      </c>
      <c r="AP26" s="34" t="s">
        <v>49</v>
      </c>
      <c r="AQ26">
        <v>0</v>
      </c>
    </row>
    <row r="27" spans="1:10" ht="13.5" thickBot="1">
      <c r="A27" s="23">
        <v>6</v>
      </c>
      <c r="B27" s="42" t="s">
        <v>90</v>
      </c>
      <c r="C27" s="43" t="s">
        <v>122</v>
      </c>
      <c r="D27" s="43" t="s">
        <v>0</v>
      </c>
      <c r="E27" s="43" t="s">
        <v>0</v>
      </c>
      <c r="F27" s="43" t="s">
        <v>122</v>
      </c>
      <c r="G27" s="43" t="s">
        <v>122</v>
      </c>
      <c r="H27" s="44"/>
      <c r="I27" s="45">
        <v>0</v>
      </c>
      <c r="J27" s="46"/>
    </row>
    <row r="28" spans="3:10" ht="12.75">
      <c r="C28" s="27"/>
      <c r="D28" s="27"/>
      <c r="E28" s="27"/>
      <c r="F28" s="27"/>
      <c r="G28" s="27"/>
      <c r="H28" s="32">
        <v>20</v>
      </c>
      <c r="I28" s="27">
        <v>20</v>
      </c>
      <c r="J28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2024-02-27T08:57:54Z</dcterms:modified>
  <cp:category/>
  <cp:version/>
  <cp:contentType/>
  <cp:contentStatus/>
</cp:coreProperties>
</file>